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W:\Perso\Comite\"/>
    </mc:Choice>
  </mc:AlternateContent>
  <xr:revisionPtr revIDLastSave="0" documentId="13_ncr:1_{C3A49FFE-AE53-4C1C-A542-24AF98D952C0}" xr6:coauthVersionLast="36" xr6:coauthVersionMax="36" xr10:uidLastSave="{00000000-0000-0000-0000-000000000000}"/>
  <bookViews>
    <workbookView xWindow="0" yWindow="0" windowWidth="19200" windowHeight="6640" xr2:uid="{34A8109B-0ED2-43CF-BB7F-93965E7E86A8}"/>
  </bookViews>
  <sheets>
    <sheet name="Convention de prêt" sheetId="1" r:id="rId1"/>
    <sheet name="Particuliers" sheetId="2" r:id="rId2"/>
  </sheets>
  <definedNames>
    <definedName name="_xlnm._FilterDatabase" localSheetId="1" hidden="1">Particuliers!$A$2:$AMI$2</definedName>
    <definedName name="_xlnm.Print_Titles" localSheetId="1">Particuliers!$1:$2</definedName>
    <definedName name="_xlnm.Print_Area" localSheetId="0">'Convention de prêt'!$A$1:$F$51</definedName>
    <definedName name="_xlnm.Print_Area" localSheetId="1">Particuliers!$A$1:$J$105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1" l="1"/>
  <c r="E6" i="2" l="1"/>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G105" i="2" l="1"/>
  <c r="G103" i="2"/>
  <c r="G102" i="2"/>
  <c r="G101" i="2"/>
  <c r="G100" i="2"/>
  <c r="G99" i="2"/>
  <c r="G98" i="2"/>
  <c r="G97" i="2"/>
  <c r="G96" i="2"/>
  <c r="G95" i="2"/>
  <c r="G94" i="2"/>
  <c r="G93" i="2"/>
  <c r="G92"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2" i="2"/>
  <c r="G51" i="2"/>
  <c r="G50" i="2"/>
  <c r="G49" i="2"/>
  <c r="G48" i="2"/>
  <c r="G47" i="2"/>
  <c r="G46" i="2"/>
  <c r="G45" i="2"/>
  <c r="G43" i="2"/>
  <c r="G42" i="2"/>
  <c r="G41" i="2"/>
  <c r="G39" i="2"/>
  <c r="G38" i="2"/>
  <c r="G37" i="2"/>
  <c r="G36" i="2"/>
  <c r="G35" i="2"/>
  <c r="G34" i="2"/>
  <c r="G32" i="2"/>
  <c r="G31" i="2"/>
  <c r="G30" i="2"/>
  <c r="G29" i="2"/>
  <c r="G28" i="2"/>
  <c r="G27" i="2"/>
  <c r="G26" i="2"/>
  <c r="G24" i="2"/>
  <c r="G23" i="2"/>
  <c r="G21" i="2"/>
  <c r="G20" i="2"/>
  <c r="G19" i="2"/>
  <c r="G18" i="2"/>
  <c r="G17" i="2"/>
  <c r="G14" i="2"/>
  <c r="G13" i="2"/>
  <c r="G12" i="2"/>
  <c r="G11" i="2"/>
  <c r="G10" i="2"/>
  <c r="G9" i="2"/>
  <c r="G8" i="2"/>
  <c r="G7" i="2"/>
  <c r="G6" i="2"/>
  <c r="G5" i="2"/>
  <c r="E5" i="2"/>
  <c r="G3" i="2" l="1"/>
  <c r="B28" i="1" s="1"/>
  <c r="E3" i="2"/>
</calcChain>
</file>

<file path=xl/sharedStrings.xml><?xml version="1.0" encoding="utf-8"?>
<sst xmlns="http://schemas.openxmlformats.org/spreadsheetml/2006/main" count="159" uniqueCount="157">
  <si>
    <t>CONVENTION DE PRÊT DE MATERIEL</t>
  </si>
  <si>
    <r>
      <t xml:space="preserve">Demande à faire parvenir </t>
    </r>
    <r>
      <rPr>
        <b/>
        <sz val="11"/>
        <color theme="1"/>
        <rFont val="Calibri"/>
        <family val="2"/>
        <scheme val="minor"/>
      </rPr>
      <t>au moins 15 jours avant la date du prêt</t>
    </r>
  </si>
  <si>
    <t>par mail à comitedesfetesdevalencin@gmail.com ou par courrier Place Elie Vidal 38540 VALENCIN</t>
  </si>
  <si>
    <t>Entre</t>
  </si>
  <si>
    <t>Le Comité des fêtes de Valencin</t>
  </si>
  <si>
    <t xml:space="preserve">Représenté(e) par : </t>
  </si>
  <si>
    <t>Désigné comme "Le Prêteur"</t>
  </si>
  <si>
    <t>Et</t>
  </si>
  <si>
    <t>Monsieur / Madame</t>
  </si>
  <si>
    <t>Tel</t>
  </si>
  <si>
    <t>Mail</t>
  </si>
  <si>
    <t>Désigné(e) comme "L'emprunteur"</t>
  </si>
  <si>
    <t>Il a été convenu et arrêté ce qui suit</t>
  </si>
  <si>
    <t>Durée du prêt</t>
  </si>
  <si>
    <t>Le présent prêt est consenti du</t>
  </si>
  <si>
    <t>au</t>
  </si>
  <si>
    <t>Les conditions de retrait et de retour du matériel seront à définir entre le prêteur et l'emprunteur une fois la convention visée et la caution réglée</t>
  </si>
  <si>
    <t>Caution</t>
  </si>
  <si>
    <t>L'enlèvement s'effectuera contre le dépôt d'une caution par chèque à l'ordre de : Comité des fêtes de Valencin.</t>
  </si>
  <si>
    <t xml:space="preserve">Le montant de la caution globale est de </t>
  </si>
  <si>
    <t>Celle-ci sera restituée à l'emprunteur au retour du matériel, sous réserve qu'il soit propre, en bon état, complet et déduction faite de toute dégradation.</t>
  </si>
  <si>
    <t>Conditions Générales</t>
  </si>
  <si>
    <t>Le matériel est testé avant départ, ce qui implique pour l'emprunteur qu'il accepte le parfait état de fonctionnement de celui-ci.</t>
  </si>
  <si>
    <t>Quelles que soient les modalités de transport et/ou de montage, l'emprunteur est responsable du matériel dès que celui-ci quitte le propriétaire.</t>
  </si>
  <si>
    <t>L'emprunteur qui transporte le matériel lui-même s'engage à le faire dans les meilleures conditions.</t>
  </si>
  <si>
    <t>Il est conseillé à l'emprunteur d'assurer tous risques le matériel loué (vandalisme, catastrophes naturelles, dégâts corporels et matériels...).</t>
  </si>
  <si>
    <t>Toutes taxes, charges, redevances, autorisations, assurances, etc... Éventuelles sont à la charge de l'emprunteur.</t>
  </si>
  <si>
    <t>L'emprunteur est supposé connaitre le fonctionnement et la manipulation du matériel, il sera donc tenu responsable de tout mauvais emploi. Les notices d'utilisation sont jointes avec les matériels.</t>
  </si>
  <si>
    <t>L'emprunteur certifie connaitre toutes les mises en gardes de sécurité, les risques et précautions à prendre relatifs à l'utilisation du matériel loué par le biais de ce présent contrat.</t>
  </si>
  <si>
    <t>En aucun cas le propriétaire ne pourra être tenu pour responsable de tous dommages corporels ou matériels résultant de l'utilisation de son matériel par l'emprunteur ayant accepté le parfait état de fonctionnement du matériel par la signature du présent contrat.</t>
  </si>
  <si>
    <t>La distribution/installation électrique utilisée par l'emprunteur doit être aux normes et fiable, tous dégâts subis par le matériel suite à une défaillance électrique seront à la charge de l'emprunteur.</t>
  </si>
  <si>
    <t>Le matériel restitué sera testé par le propriétaire. Toute défectuosité, irrégularité, ou usure exagérée par rapport à l'utilisation spécifiée, constatées lors de ce contrôle sont à la charge de l'emprunteur.</t>
  </si>
  <si>
    <t>Le matériel devant subir une réparation, sera réparée dans une maison spécialisée avec facture à charge de l'emprunteur, si le matériel ne peut être réparé ou n'est pas restitué dans un délai de 1 mois, sera considéré comme manquant au retour.</t>
  </si>
  <si>
    <t>Le matériel manquant au retour sera facturé par le biais de la caution déposée par l'emprunteur.</t>
  </si>
  <si>
    <t>Fait en 2 exemplaires à Valencin</t>
  </si>
  <si>
    <t>Le</t>
  </si>
  <si>
    <t>Visa  valant Bon pour Accord sur le contenu de la convention</t>
  </si>
  <si>
    <t>Visa du prêteur</t>
  </si>
  <si>
    <t>Visa de l'emprunteur</t>
  </si>
  <si>
    <t>Désignation</t>
  </si>
  <si>
    <t>Quantité disponible</t>
  </si>
  <si>
    <t>Quantité prise</t>
  </si>
  <si>
    <t>Prix unitaire</t>
  </si>
  <si>
    <t>Montant total</t>
  </si>
  <si>
    <t>Caution totale</t>
  </si>
  <si>
    <t>Quantité rendue</t>
  </si>
  <si>
    <t>État des lieux visuel sortie</t>
  </si>
  <si>
    <t>État des lieux visuel retour</t>
  </si>
  <si>
    <t>Montant total :</t>
  </si>
  <si>
    <t>Aménagement</t>
  </si>
  <si>
    <t>Banc bois 2.20 m pour l'extérieur</t>
  </si>
  <si>
    <t>Chaise en Métal noire pliante</t>
  </si>
  <si>
    <t>Chaise orange</t>
  </si>
  <si>
    <t>Chaise rouge</t>
  </si>
  <si>
    <t xml:space="preserve">Chapiteau 3 * 3 </t>
  </si>
  <si>
    <t>Chapiteau 6 * 3</t>
  </si>
  <si>
    <t>Housse Manges Debout</t>
  </si>
  <si>
    <t>Manges Debout</t>
  </si>
  <si>
    <t>Table bois 0.70*2.20 m pour l'extérieur</t>
  </si>
  <si>
    <t/>
  </si>
  <si>
    <r>
      <t>Table ronde diam</t>
    </r>
    <r>
      <rPr>
        <sz val="8"/>
        <color rgb="FF000000"/>
        <rFont val="Arial"/>
        <family val="2"/>
      </rPr>
      <t xml:space="preserve"> 150</t>
    </r>
  </si>
  <si>
    <t>Tables pliantes pour l'intérieur 180 x 75</t>
  </si>
  <si>
    <t>Matériel électrique</t>
  </si>
  <si>
    <t>Blocs multi prises 6 fiches</t>
  </si>
  <si>
    <t>Enrouleur électrique</t>
  </si>
  <si>
    <t>Rallonge 220 V 25 m</t>
  </si>
  <si>
    <t>Rallonge 220 V 5 m</t>
  </si>
  <si>
    <t>Rallonge 220 V 50 m</t>
  </si>
  <si>
    <t>Sonorisation</t>
  </si>
  <si>
    <t>Enceinte Bluetooth Sony MHCGT4D BLACK</t>
  </si>
  <si>
    <t>Micro</t>
  </si>
  <si>
    <t>Appareil de cuisson</t>
  </si>
  <si>
    <r>
      <t xml:space="preserve">Crêpière </t>
    </r>
    <r>
      <rPr>
        <sz val="10"/>
        <color rgb="FF000000"/>
        <rFont val="Arial"/>
        <family val="2"/>
      </rPr>
      <t>(1spatule bois, 1 étaleur, 1louche et 1boîte)</t>
    </r>
  </si>
  <si>
    <t>Friteuse électrique 3.2 l</t>
  </si>
  <si>
    <t>Friteuse SOFRACA gaz 10L</t>
  </si>
  <si>
    <t>Machine à Hot dog</t>
  </si>
  <si>
    <t>Micro-onde</t>
  </si>
  <si>
    <t>Plancha gaz avec spatule</t>
  </si>
  <si>
    <t>Plaque de cuisson électrique 2 feux</t>
  </si>
  <si>
    <t>Gastro</t>
  </si>
  <si>
    <t>Demi-gastro avec couvercles H 100</t>
  </si>
  <si>
    <t>Demi-gastro avec couvercles H 150</t>
  </si>
  <si>
    <t>Gastro couvercle</t>
  </si>
  <si>
    <t>Gastro H 150</t>
  </si>
  <si>
    <t>Gastro H 65</t>
  </si>
  <si>
    <t>Gastro perforé H100</t>
  </si>
  <si>
    <t>Isotherme</t>
  </si>
  <si>
    <t>Conteneur isotherme 85 l</t>
  </si>
  <si>
    <t>Verseuse à pompe inox 4 l</t>
  </si>
  <si>
    <t>Verseuse/Thermos</t>
  </si>
  <si>
    <t>Petit électroménager</t>
  </si>
  <si>
    <t>Bain Marie +1 bac gastro h65 avec couvercle</t>
  </si>
  <si>
    <t>Batteur électrique</t>
  </si>
  <si>
    <t>Bouilloire</t>
  </si>
  <si>
    <t>Machine à café 12 tasses</t>
  </si>
  <si>
    <t>Machine à café 15 tasses</t>
  </si>
  <si>
    <t>Machine à café 18 tasses</t>
  </si>
  <si>
    <t>Machine à glaçons</t>
  </si>
  <si>
    <t>Percolateur 45 Tasses 5 l</t>
  </si>
  <si>
    <t>Ustensiles</t>
  </si>
  <si>
    <t>Assiette plate diam 250</t>
  </si>
  <si>
    <t>Bassine marron 41 l</t>
  </si>
  <si>
    <t>Bassine blanche 35 L</t>
  </si>
  <si>
    <t>Bassine blanche 50 L</t>
  </si>
  <si>
    <t>Corbeille à fruit noir</t>
  </si>
  <si>
    <t>Corbeille blanche</t>
  </si>
  <si>
    <t>Corbeilles à pain ovales</t>
  </si>
  <si>
    <t>Corbeilles à pain rondes</t>
  </si>
  <si>
    <t>Coupe foie fras</t>
  </si>
  <si>
    <t>Couteau à pain</t>
  </si>
  <si>
    <t>Couteau steak bout rond</t>
  </si>
  <si>
    <t>Couteaux de service</t>
  </si>
  <si>
    <t>Cuillère à café</t>
  </si>
  <si>
    <t>Cuillère à soupe</t>
  </si>
  <si>
    <t>Cuvette plastique rose diam 35</t>
  </si>
  <si>
    <t>Econome</t>
  </si>
  <si>
    <t>Écumoire plate</t>
  </si>
  <si>
    <t>Fait tout</t>
  </si>
  <si>
    <t>Fouets</t>
  </si>
  <si>
    <t>Fourchettes (40CM)</t>
  </si>
  <si>
    <t>Fourchettes de table</t>
  </si>
  <si>
    <t>Limonadier</t>
  </si>
  <si>
    <t>Louches Inox</t>
  </si>
  <si>
    <t>Louches Silicone</t>
  </si>
  <si>
    <t>Maniques</t>
  </si>
  <si>
    <t>Pelles à tarte</t>
  </si>
  <si>
    <t>Pinces (Type feuille)</t>
  </si>
  <si>
    <t>Plateau à compartiment</t>
  </si>
  <si>
    <t>Plateaux</t>
  </si>
  <si>
    <t>Poubelles blanches 40 l</t>
  </si>
  <si>
    <t>Saladiers Inox</t>
  </si>
  <si>
    <t>Saladiers Plastique rose</t>
  </si>
  <si>
    <t>Spatules en bois</t>
  </si>
  <si>
    <t>Spatules en pastique</t>
  </si>
  <si>
    <t>Spatules en Métal</t>
  </si>
  <si>
    <t>Spatules plancha acier</t>
  </si>
  <si>
    <t>Spatules Silicone</t>
  </si>
  <si>
    <t>Verrerie</t>
  </si>
  <si>
    <t>Coupes à Champagne GM (boites de 18)</t>
  </si>
  <si>
    <t>Coupes à Champagne PM (boite de 12)</t>
  </si>
  <si>
    <t>Coupes à Champagne striées (boite de 24)</t>
  </si>
  <si>
    <t>Fontaines à boisson</t>
  </si>
  <si>
    <t xml:space="preserve">Pot à eau 1L (x6) </t>
  </si>
  <si>
    <t>Pot Ricard</t>
  </si>
  <si>
    <t>Seau à Champagne</t>
  </si>
  <si>
    <t>Support bouteille</t>
  </si>
  <si>
    <t>Vase petit</t>
  </si>
  <si>
    <t>Vases grand</t>
  </si>
  <si>
    <t>Verre Habana 17cl (canon)</t>
  </si>
  <si>
    <t>Verres ballon (x12)</t>
  </si>
  <si>
    <t>Autres</t>
  </si>
  <si>
    <t>Poubelles noires 80 l</t>
  </si>
  <si>
    <t>0 : Mauvais état
1: Bon état
2 : Très bon état</t>
  </si>
  <si>
    <t>Tel 06 95 10 49 89</t>
  </si>
  <si>
    <t>POUR LES PARTICULIERS</t>
  </si>
  <si>
    <t>Montant du prêt</t>
  </si>
  <si>
    <t xml:space="preserve">Le montant du prêt est 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</si>
</sst>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quot; &quot;##&quot; &quot;##&quot; &quot;##&quot; &quot;##"/>
  </numFmts>
  <fonts count="19" x14ac:knownFonts="1">
    <font>
      <sz val="10"/>
      <name val="Arial"/>
      <family val="2"/>
      <charset val="1"/>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1"/>
      <color theme="4"/>
      <name val="Calibri"/>
      <family val="2"/>
      <scheme val="minor"/>
    </font>
    <font>
      <i/>
      <sz val="11"/>
      <color theme="1"/>
      <name val="Calibri"/>
      <family val="2"/>
      <scheme val="minor"/>
    </font>
    <font>
      <sz val="10"/>
      <color theme="1"/>
      <name val="Calibri"/>
      <family val="2"/>
      <scheme val="minor"/>
    </font>
    <font>
      <sz val="10"/>
      <name val="Arial"/>
      <family val="2"/>
      <charset val="1"/>
    </font>
    <font>
      <sz val="10"/>
      <name val="Arial"/>
      <family val="2"/>
    </font>
    <font>
      <b/>
      <sz val="11"/>
      <color rgb="FF000000"/>
      <name val="Arial"/>
      <family val="2"/>
    </font>
    <font>
      <sz val="11"/>
      <color rgb="FF000000"/>
      <name val="Arial"/>
      <family val="2"/>
    </font>
    <font>
      <b/>
      <sz val="11"/>
      <name val="Arial"/>
      <family val="2"/>
    </font>
    <font>
      <b/>
      <sz val="11"/>
      <name val="Arial"/>
      <family val="2"/>
      <charset val="1"/>
    </font>
    <font>
      <sz val="8"/>
      <color rgb="FF000000"/>
      <name val="Arial"/>
      <family val="2"/>
    </font>
    <font>
      <sz val="10"/>
      <color rgb="FF000000"/>
      <name val="Arial"/>
      <family val="2"/>
    </font>
    <font>
      <b/>
      <sz val="10"/>
      <name val="Arial"/>
      <family val="2"/>
    </font>
    <font>
      <b/>
      <sz val="10"/>
      <name val="Arial"/>
      <family val="2"/>
      <charset val="1"/>
    </font>
  </fonts>
  <fills count="6">
    <fill>
      <patternFill patternType="none"/>
    </fill>
    <fill>
      <patternFill patternType="gray125"/>
    </fill>
    <fill>
      <patternFill patternType="solid">
        <fgColor rgb="FFB2B2B2"/>
        <bgColor rgb="FF969696"/>
      </patternFill>
    </fill>
    <fill>
      <patternFill patternType="solid">
        <fgColor rgb="FFFFCCCC"/>
        <bgColor indexed="64"/>
      </patternFill>
    </fill>
    <fill>
      <patternFill patternType="solid">
        <fgColor rgb="FFEC9BA4"/>
        <bgColor rgb="FFFF8080"/>
      </patternFill>
    </fill>
    <fill>
      <patternFill patternType="solid">
        <fgColor theme="5" tint="0.79998168889431442"/>
        <bgColor indexed="64"/>
      </patternFill>
    </fill>
  </fills>
  <borders count="16">
    <border>
      <left/>
      <right/>
      <top/>
      <bottom/>
      <diagonal/>
    </border>
    <border>
      <left/>
      <right/>
      <top/>
      <bottom style="hair">
        <color auto="1"/>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double">
        <color auto="1"/>
      </right>
      <top style="thin">
        <color indexed="64"/>
      </top>
      <bottom style="double">
        <color auto="1"/>
      </bottom>
      <diagonal/>
    </border>
    <border>
      <left style="double">
        <color auto="1"/>
      </left>
      <right style="double">
        <color auto="1"/>
      </right>
      <top style="thin">
        <color indexed="64"/>
      </top>
      <bottom style="double">
        <color auto="1"/>
      </bottom>
      <diagonal/>
    </border>
    <border>
      <left style="double">
        <color auto="1"/>
      </left>
      <right style="double">
        <color auto="1"/>
      </right>
      <top style="thin">
        <color indexed="64"/>
      </top>
      <bottom/>
      <diagonal/>
    </border>
    <border>
      <left style="double">
        <color auto="1"/>
      </left>
      <right style="thin">
        <color indexed="64"/>
      </right>
      <top style="thin">
        <color indexed="64"/>
      </top>
      <bottom/>
      <diagonal/>
    </border>
    <border>
      <left style="thin">
        <color indexed="64"/>
      </left>
      <right style="double">
        <color auto="1"/>
      </right>
      <top style="double">
        <color auto="1"/>
      </top>
      <bottom style="double">
        <color auto="1"/>
      </bottom>
      <diagonal/>
    </border>
    <border>
      <left style="double">
        <color auto="1"/>
      </left>
      <right style="thin">
        <color indexed="64"/>
      </right>
      <top/>
      <bottom style="double">
        <color auto="1"/>
      </bottom>
      <diagonal/>
    </border>
  </borders>
  <cellStyleXfs count="4">
    <xf numFmtId="0" fontId="0" fillId="0" borderId="0"/>
    <xf numFmtId="44" fontId="9" fillId="0" borderId="0" applyFont="0" applyFill="0" applyBorder="0" applyAlignment="0" applyProtection="0"/>
    <xf numFmtId="0" fontId="3" fillId="0" borderId="0"/>
    <xf numFmtId="44" fontId="3" fillId="0" borderId="0" applyFont="0" applyFill="0" applyBorder="0" applyAlignment="0" applyProtection="0"/>
  </cellStyleXfs>
  <cellXfs count="98">
    <xf numFmtId="0" fontId="0" fillId="0" borderId="0" xfId="0"/>
    <xf numFmtId="0" fontId="3" fillId="0" borderId="0" xfId="2"/>
    <xf numFmtId="0" fontId="4" fillId="0" borderId="0" xfId="2" applyFont="1"/>
    <xf numFmtId="0" fontId="6" fillId="0" borderId="1" xfId="2" applyFont="1" applyBorder="1" applyAlignment="1" applyProtection="1">
      <protection locked="0"/>
    </xf>
    <xf numFmtId="0" fontId="3" fillId="0" borderId="1" xfId="2" applyBorder="1" applyAlignment="1" applyProtection="1">
      <protection locked="0"/>
    </xf>
    <xf numFmtId="0" fontId="7" fillId="0" borderId="0" xfId="2" applyFont="1"/>
    <xf numFmtId="0" fontId="3" fillId="0" borderId="0" xfId="2" applyProtection="1">
      <protection locked="0"/>
    </xf>
    <xf numFmtId="0" fontId="6" fillId="0" borderId="1" xfId="2" applyFont="1" applyBorder="1" applyProtection="1">
      <protection locked="0"/>
    </xf>
    <xf numFmtId="0" fontId="3" fillId="0" borderId="1" xfId="2" applyBorder="1" applyProtection="1">
      <protection locked="0"/>
    </xf>
    <xf numFmtId="164" fontId="6" fillId="0" borderId="1" xfId="2" applyNumberFormat="1" applyFont="1" applyBorder="1" applyAlignment="1" applyProtection="1">
      <protection locked="0"/>
    </xf>
    <xf numFmtId="0" fontId="3" fillId="0" borderId="0" xfId="2" applyBorder="1" applyAlignment="1" applyProtection="1">
      <protection locked="0"/>
    </xf>
    <xf numFmtId="0" fontId="3" fillId="0" borderId="0" xfId="2" applyAlignment="1" applyProtection="1">
      <alignment horizontal="center"/>
      <protection locked="0"/>
    </xf>
    <xf numFmtId="14" fontId="6" fillId="0" borderId="1" xfId="2" applyNumberFormat="1" applyFont="1" applyBorder="1" applyProtection="1">
      <protection locked="0"/>
    </xf>
    <xf numFmtId="0" fontId="3" fillId="0" borderId="0" xfId="2" applyAlignment="1">
      <alignment wrapText="1"/>
    </xf>
    <xf numFmtId="44" fontId="6" fillId="0" borderId="1" xfId="3" applyFont="1" applyBorder="1" applyProtection="1">
      <protection locked="0"/>
    </xf>
    <xf numFmtId="0" fontId="3" fillId="0" borderId="0" xfId="2" applyAlignment="1">
      <alignment horizontal="center"/>
    </xf>
    <xf numFmtId="14" fontId="3" fillId="0" borderId="1" xfId="2" applyNumberFormat="1" applyFont="1" applyBorder="1" applyProtection="1">
      <protection locked="0"/>
    </xf>
    <xf numFmtId="14" fontId="3" fillId="0" borderId="0" xfId="2" applyNumberFormat="1"/>
    <xf numFmtId="0" fontId="10" fillId="0" borderId="0" xfId="0" applyFont="1"/>
    <xf numFmtId="0" fontId="11" fillId="0" borderId="4" xfId="0" applyFont="1" applyBorder="1" applyAlignment="1" applyProtection="1"/>
    <xf numFmtId="0" fontId="11" fillId="0" borderId="4" xfId="0" applyFont="1" applyBorder="1" applyAlignment="1" applyProtection="1">
      <protection locked="0"/>
    </xf>
    <xf numFmtId="44" fontId="12" fillId="3" borderId="4" xfId="1" applyFont="1" applyFill="1" applyBorder="1" applyAlignment="1" applyProtection="1">
      <alignment horizontal="right"/>
    </xf>
    <xf numFmtId="0" fontId="12" fillId="0" borderId="4" xfId="0" applyFont="1" applyBorder="1" applyAlignment="1" applyProtection="1">
      <alignment vertical="top" wrapText="1"/>
    </xf>
    <xf numFmtId="0" fontId="13" fillId="4" borderId="5" xfId="0" applyFont="1" applyFill="1" applyBorder="1" applyAlignment="1" applyProtection="1"/>
    <xf numFmtId="0" fontId="13" fillId="4" borderId="6" xfId="0" applyFont="1" applyFill="1" applyBorder="1" applyAlignment="1" applyProtection="1">
      <alignment horizontal="right"/>
    </xf>
    <xf numFmtId="0" fontId="13" fillId="4" borderId="6" xfId="0" applyFont="1" applyFill="1" applyBorder="1" applyAlignment="1" applyProtection="1">
      <protection locked="0"/>
    </xf>
    <xf numFmtId="44" fontId="13" fillId="4" borderId="6" xfId="1" applyFont="1" applyFill="1" applyBorder="1" applyAlignment="1" applyProtection="1">
      <alignment horizontal="right"/>
    </xf>
    <xf numFmtId="44" fontId="13" fillId="4" borderId="6" xfId="1" applyFont="1" applyFill="1" applyBorder="1" applyAlignment="1" applyProtection="1"/>
    <xf numFmtId="0" fontId="13" fillId="4" borderId="6" xfId="0" applyFont="1" applyFill="1" applyBorder="1" applyAlignment="1" applyProtection="1"/>
    <xf numFmtId="0" fontId="14" fillId="4" borderId="6" xfId="0" applyFont="1" applyFill="1" applyBorder="1" applyAlignment="1" applyProtection="1"/>
    <xf numFmtId="0" fontId="14" fillId="4" borderId="7" xfId="0" applyFont="1" applyFill="1" applyBorder="1" applyAlignment="1" applyProtection="1"/>
    <xf numFmtId="0" fontId="10" fillId="0" borderId="4" xfId="0" applyFont="1" applyBorder="1" applyProtection="1"/>
    <xf numFmtId="0" fontId="10" fillId="0" borderId="4" xfId="0" applyFont="1" applyBorder="1" applyAlignment="1" applyProtection="1">
      <alignment horizontal="right" vertical="center"/>
    </xf>
    <xf numFmtId="0" fontId="10" fillId="0" borderId="4" xfId="0" applyFont="1" applyBorder="1" applyAlignment="1" applyProtection="1">
      <alignment horizontal="center" vertical="center"/>
      <protection locked="0"/>
    </xf>
    <xf numFmtId="44" fontId="10" fillId="0" borderId="4" xfId="1" applyFont="1" applyBorder="1" applyAlignment="1" applyProtection="1">
      <alignment horizontal="right" vertical="center"/>
    </xf>
    <xf numFmtId="44" fontId="10" fillId="0" borderId="4" xfId="1" applyFont="1" applyBorder="1" applyProtection="1"/>
    <xf numFmtId="44" fontId="10" fillId="0" borderId="4" xfId="1" applyFont="1" applyBorder="1" applyAlignment="1" applyProtection="1">
      <alignment horizontal="center" vertical="center"/>
    </xf>
    <xf numFmtId="44" fontId="10" fillId="3" borderId="4" xfId="1" applyFont="1" applyFill="1" applyBorder="1" applyProtection="1"/>
    <xf numFmtId="0" fontId="10" fillId="0" borderId="4" xfId="0" applyFont="1" applyBorder="1" applyAlignment="1" applyProtection="1">
      <alignment horizontal="center" vertical="center"/>
    </xf>
    <xf numFmtId="0" fontId="0" fillId="0" borderId="4" xfId="0" applyBorder="1" applyAlignment="1" applyProtection="1">
      <alignment horizontal="center" vertical="center"/>
    </xf>
    <xf numFmtId="0" fontId="10" fillId="0" borderId="4" xfId="0" quotePrefix="1" applyFont="1" applyBorder="1" applyAlignment="1" applyProtection="1">
      <alignment horizontal="center" vertical="center"/>
      <protection locked="0"/>
    </xf>
    <xf numFmtId="0" fontId="10" fillId="0" borderId="8" xfId="0" applyFont="1" applyBorder="1" applyProtection="1"/>
    <xf numFmtId="0" fontId="10" fillId="0" borderId="8" xfId="0" applyFont="1" applyBorder="1" applyAlignment="1" applyProtection="1">
      <alignment horizontal="right" vertical="center"/>
    </xf>
    <xf numFmtId="0" fontId="10" fillId="0" borderId="8" xfId="0" applyFont="1" applyBorder="1" applyAlignment="1" applyProtection="1">
      <alignment horizontal="center" vertical="center"/>
      <protection locked="0"/>
    </xf>
    <xf numFmtId="44" fontId="10" fillId="0" borderId="8" xfId="1" applyFont="1" applyBorder="1" applyAlignment="1" applyProtection="1">
      <alignment horizontal="right" vertical="center"/>
    </xf>
    <xf numFmtId="44" fontId="10" fillId="0" borderId="8" xfId="1" applyFont="1" applyBorder="1" applyProtection="1"/>
    <xf numFmtId="44" fontId="10" fillId="0" borderId="8" xfId="1" applyFont="1" applyBorder="1" applyAlignment="1" applyProtection="1">
      <alignment horizontal="center" vertical="center"/>
    </xf>
    <xf numFmtId="44" fontId="10" fillId="3" borderId="8" xfId="1" applyFont="1" applyFill="1" applyBorder="1" applyProtection="1"/>
    <xf numFmtId="0" fontId="10" fillId="0" borderId="8" xfId="0" applyFont="1" applyBorder="1" applyAlignment="1" applyProtection="1">
      <alignment horizontal="center" vertical="center"/>
    </xf>
    <xf numFmtId="0" fontId="10" fillId="0" borderId="6" xfId="0" applyFont="1" applyBorder="1"/>
    <xf numFmtId="0" fontId="10" fillId="0" borderId="9" xfId="0" applyFont="1" applyBorder="1" applyProtection="1"/>
    <xf numFmtId="0" fontId="10" fillId="0" borderId="9" xfId="0" applyFont="1" applyBorder="1" applyAlignment="1" applyProtection="1">
      <alignment horizontal="right" vertical="center"/>
    </xf>
    <xf numFmtId="0" fontId="10" fillId="0" borderId="9" xfId="0" applyFont="1" applyBorder="1" applyAlignment="1" applyProtection="1">
      <alignment horizontal="center" vertical="center"/>
      <protection locked="0"/>
    </xf>
    <xf numFmtId="44" fontId="10" fillId="0" borderId="9" xfId="1" applyFont="1" applyBorder="1" applyAlignment="1" applyProtection="1">
      <alignment horizontal="right" vertical="center"/>
    </xf>
    <xf numFmtId="44" fontId="10" fillId="0" borderId="9" xfId="1" applyFont="1" applyBorder="1" applyProtection="1"/>
    <xf numFmtId="44" fontId="10" fillId="0" borderId="9" xfId="1" applyFont="1" applyBorder="1" applyAlignment="1" applyProtection="1">
      <alignment horizontal="center" vertical="center"/>
    </xf>
    <xf numFmtId="0" fontId="10" fillId="0" borderId="9" xfId="0" applyFont="1" applyBorder="1" applyAlignment="1" applyProtection="1">
      <alignment horizontal="center" vertical="center"/>
    </xf>
    <xf numFmtId="44" fontId="16" fillId="0" borderId="9" xfId="1" applyFont="1" applyBorder="1" applyAlignment="1" applyProtection="1">
      <alignment horizontal="right" vertical="center" wrapText="1"/>
    </xf>
    <xf numFmtId="44" fontId="16" fillId="0" borderId="4" xfId="1" applyFont="1" applyBorder="1" applyAlignment="1" applyProtection="1">
      <alignment horizontal="right" vertical="center" wrapText="1"/>
    </xf>
    <xf numFmtId="44" fontId="16" fillId="0" borderId="8" xfId="1" applyFont="1" applyBorder="1" applyAlignment="1" applyProtection="1">
      <alignment horizontal="right" vertical="center" wrapText="1"/>
    </xf>
    <xf numFmtId="0" fontId="17" fillId="4" borderId="5" xfId="0" applyFont="1" applyFill="1" applyBorder="1" applyAlignment="1" applyProtection="1"/>
    <xf numFmtId="0" fontId="17" fillId="4" borderId="6" xfId="0" applyFont="1" applyFill="1" applyBorder="1" applyAlignment="1" applyProtection="1">
      <alignment horizontal="right"/>
    </xf>
    <xf numFmtId="0" fontId="17" fillId="4" borderId="6" xfId="0" applyFont="1" applyFill="1" applyBorder="1" applyAlignment="1" applyProtection="1">
      <protection locked="0"/>
    </xf>
    <xf numFmtId="44" fontId="17" fillId="4" borderId="6" xfId="1" applyFont="1" applyFill="1" applyBorder="1" applyAlignment="1" applyProtection="1">
      <alignment horizontal="right"/>
    </xf>
    <xf numFmtId="44" fontId="17" fillId="4" borderId="6" xfId="1" applyFont="1" applyFill="1" applyBorder="1" applyAlignment="1" applyProtection="1"/>
    <xf numFmtId="0" fontId="17" fillId="4" borderId="6" xfId="0" applyFont="1" applyFill="1" applyBorder="1" applyAlignment="1" applyProtection="1"/>
    <xf numFmtId="0" fontId="18" fillId="4" borderId="6" xfId="0" applyFont="1" applyFill="1" applyBorder="1" applyAlignment="1" applyProtection="1"/>
    <xf numFmtId="0" fontId="18" fillId="4" borderId="7" xfId="0" applyFont="1" applyFill="1" applyBorder="1" applyAlignment="1" applyProtection="1"/>
    <xf numFmtId="0" fontId="10" fillId="0" borderId="9" xfId="0" applyFont="1" applyBorder="1" applyAlignment="1" applyProtection="1">
      <alignment horizontal="right"/>
    </xf>
    <xf numFmtId="0" fontId="10" fillId="0" borderId="9" xfId="0" applyFont="1" applyBorder="1" applyProtection="1">
      <protection locked="0"/>
    </xf>
    <xf numFmtId="44" fontId="10" fillId="0" borderId="9" xfId="1" applyFont="1" applyBorder="1" applyAlignment="1" applyProtection="1">
      <alignment horizontal="right"/>
    </xf>
    <xf numFmtId="44" fontId="10" fillId="0" borderId="9" xfId="1" applyFont="1" applyBorder="1" applyAlignment="1" applyProtection="1">
      <alignment horizontal="center"/>
    </xf>
    <xf numFmtId="0" fontId="0" fillId="0" borderId="4" xfId="0" applyBorder="1" applyProtection="1"/>
    <xf numFmtId="0" fontId="10" fillId="0" borderId="0" xfId="0" applyFont="1" applyAlignment="1">
      <alignment horizontal="right"/>
    </xf>
    <xf numFmtId="44" fontId="10" fillId="0" borderId="0" xfId="1" applyFont="1" applyAlignment="1">
      <alignment horizontal="right"/>
    </xf>
    <xf numFmtId="44" fontId="10" fillId="0" borderId="0" xfId="1" applyFont="1"/>
    <xf numFmtId="0" fontId="0" fillId="2" borderId="3" xfId="0" applyFill="1" applyBorder="1" applyAlignment="1" applyProtection="1">
      <alignment horizontal="left" vertical="center" wrapText="1"/>
    </xf>
    <xf numFmtId="0" fontId="2" fillId="0" borderId="1" xfId="2" applyFont="1" applyBorder="1" applyAlignment="1" applyProtection="1">
      <protection locked="0"/>
    </xf>
    <xf numFmtId="0" fontId="3" fillId="0" borderId="0" xfId="2" applyAlignment="1">
      <alignment horizontal="left" vertical="top" wrapText="1"/>
    </xf>
    <xf numFmtId="0" fontId="5" fillId="0" borderId="0" xfId="2" applyFont="1" applyAlignment="1">
      <alignment horizontal="center"/>
    </xf>
    <xf numFmtId="0" fontId="3" fillId="0" borderId="0" xfId="2" applyAlignment="1">
      <alignment horizontal="center"/>
    </xf>
    <xf numFmtId="0" fontId="7" fillId="0" borderId="0" xfId="2" applyFont="1" applyAlignment="1">
      <alignment horizontal="left" vertical="top" wrapText="1"/>
    </xf>
    <xf numFmtId="0" fontId="2" fillId="0" borderId="0" xfId="2" applyFont="1" applyAlignment="1">
      <alignment horizontal="center"/>
    </xf>
    <xf numFmtId="0" fontId="8" fillId="0" borderId="0" xfId="2" applyFont="1" applyAlignment="1">
      <alignment horizontal="justify" vertical="top" wrapText="1"/>
    </xf>
    <xf numFmtId="44" fontId="10" fillId="2" borderId="2" xfId="1"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44" fontId="12" fillId="5" borderId="4" xfId="1" applyFont="1" applyFill="1" applyBorder="1" applyAlignment="1" applyProtection="1"/>
    <xf numFmtId="0" fontId="1" fillId="0" borderId="0" xfId="2" applyFont="1" applyAlignment="1">
      <alignment wrapText="1"/>
    </xf>
    <xf numFmtId="0" fontId="10" fillId="0" borderId="0" xfId="0" applyFont="1" applyBorder="1"/>
    <xf numFmtId="0" fontId="10" fillId="2" borderId="10"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44" fontId="10" fillId="2" borderId="11" xfId="1"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0" fillId="2" borderId="15" xfId="0" applyFill="1" applyBorder="1" applyAlignment="1" applyProtection="1">
      <alignment horizontal="left" vertical="center" wrapText="1"/>
    </xf>
    <xf numFmtId="44" fontId="10" fillId="0" borderId="0" xfId="1" applyFont="1" applyBorder="1" applyAlignment="1" applyProtection="1">
      <alignment horizontal="right"/>
    </xf>
    <xf numFmtId="44" fontId="10" fillId="0" borderId="0" xfId="1" applyFont="1" applyBorder="1" applyProtection="1"/>
  </cellXfs>
  <cellStyles count="4">
    <cellStyle name="Monétaire" xfId="1" builtinId="4"/>
    <cellStyle name="Monétaire 2" xfId="3" xr:uid="{FF35A635-B9A4-4FEB-99E8-5AE687B59C37}"/>
    <cellStyle name="Normal" xfId="0" builtinId="0"/>
    <cellStyle name="Normal 2" xfId="2" xr:uid="{DA7A9922-AE92-488F-8A42-A04240A344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85725</xdr:rowOff>
    </xdr:from>
    <xdr:to>
      <xdr:col>0</xdr:col>
      <xdr:colOff>1225550</xdr:colOff>
      <xdr:row>2</xdr:row>
      <xdr:rowOff>85552</xdr:rowOff>
    </xdr:to>
    <xdr:pic>
      <xdr:nvPicPr>
        <xdr:cNvPr id="2" name="Image 1">
          <a:extLst>
            <a:ext uri="{FF2B5EF4-FFF2-40B4-BE49-F238E27FC236}">
              <a16:creationId xmlns:a16="http://schemas.microsoft.com/office/drawing/2014/main" id="{B2EFF0E5-02B7-45F2-AB96-5C3F96309B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85725"/>
          <a:ext cx="1054100" cy="6665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92364</xdr:colOff>
      <xdr:row>0</xdr:row>
      <xdr:rowOff>51955</xdr:rowOff>
    </xdr:from>
    <xdr:to>
      <xdr:col>0</xdr:col>
      <xdr:colOff>1152814</xdr:colOff>
      <xdr:row>1</xdr:row>
      <xdr:rowOff>350521</xdr:rowOff>
    </xdr:to>
    <xdr:pic>
      <xdr:nvPicPr>
        <xdr:cNvPr id="2" name="Image 1">
          <a:extLst>
            <a:ext uri="{FF2B5EF4-FFF2-40B4-BE49-F238E27FC236}">
              <a16:creationId xmlns:a16="http://schemas.microsoft.com/office/drawing/2014/main" id="{5C8F5653-228B-485F-8A7F-1842DE50A8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364" y="51955"/>
          <a:ext cx="1054100" cy="654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DF2E5-1201-47CD-9876-4C9E77162C08}">
  <sheetPr>
    <pageSetUpPr fitToPage="1"/>
  </sheetPr>
  <dimension ref="A1:F48"/>
  <sheetViews>
    <sheetView showGridLines="0" tabSelected="1" workbookViewId="0">
      <selection activeCell="A57" sqref="A57"/>
    </sheetView>
  </sheetViews>
  <sheetFormatPr baseColWidth="10" defaultRowHeight="14.5" x14ac:dyDescent="0.35"/>
  <cols>
    <col min="1" max="1" width="34.1796875" style="1" customWidth="1"/>
    <col min="2" max="2" width="14.08984375" style="1" customWidth="1"/>
    <col min="3" max="5" width="10.90625" style="1"/>
    <col min="6" max="6" width="11.6328125" style="1" customWidth="1"/>
    <col min="7" max="16384" width="10.90625" style="1"/>
  </cols>
  <sheetData>
    <row r="1" spans="1:6" ht="26" x14ac:dyDescent="0.6">
      <c r="A1" s="79" t="s">
        <v>0</v>
      </c>
      <c r="B1" s="79"/>
      <c r="C1" s="79"/>
      <c r="D1" s="79"/>
      <c r="E1" s="79"/>
      <c r="F1" s="79"/>
    </row>
    <row r="2" spans="1:6" ht="26" x14ac:dyDescent="0.6">
      <c r="A2" s="79" t="s">
        <v>154</v>
      </c>
      <c r="B2" s="79"/>
      <c r="C2" s="79"/>
      <c r="D2" s="79"/>
      <c r="E2" s="79"/>
      <c r="F2" s="79"/>
    </row>
    <row r="3" spans="1:6" x14ac:dyDescent="0.35">
      <c r="A3" s="80" t="s">
        <v>1</v>
      </c>
      <c r="B3" s="80"/>
      <c r="C3" s="80"/>
      <c r="D3" s="80"/>
      <c r="E3" s="80"/>
      <c r="F3" s="80"/>
    </row>
    <row r="4" spans="1:6" x14ac:dyDescent="0.35">
      <c r="A4" s="80" t="s">
        <v>2</v>
      </c>
      <c r="B4" s="80"/>
      <c r="C4" s="80"/>
      <c r="D4" s="80"/>
      <c r="E4" s="80"/>
      <c r="F4" s="80"/>
    </row>
    <row r="5" spans="1:6" x14ac:dyDescent="0.35">
      <c r="A5" s="82" t="s">
        <v>153</v>
      </c>
      <c r="B5" s="82"/>
      <c r="C5" s="82"/>
      <c r="D5" s="82"/>
      <c r="E5" s="82"/>
      <c r="F5" s="82"/>
    </row>
    <row r="7" spans="1:6" x14ac:dyDescent="0.35">
      <c r="A7" s="2" t="s">
        <v>3</v>
      </c>
    </row>
    <row r="8" spans="1:6" x14ac:dyDescent="0.35">
      <c r="A8" s="2" t="s">
        <v>4</v>
      </c>
    </row>
    <row r="9" spans="1:6" x14ac:dyDescent="0.35">
      <c r="A9" s="1" t="s">
        <v>5</v>
      </c>
      <c r="B9" s="3"/>
      <c r="C9" s="77"/>
      <c r="D9" s="4"/>
      <c r="E9" s="4"/>
      <c r="F9" s="4"/>
    </row>
    <row r="10" spans="1:6" x14ac:dyDescent="0.35">
      <c r="A10" s="5" t="s">
        <v>6</v>
      </c>
      <c r="B10" s="6"/>
      <c r="C10" s="6"/>
      <c r="D10" s="6"/>
      <c r="E10" s="6"/>
      <c r="F10" s="6"/>
    </row>
    <row r="11" spans="1:6" x14ac:dyDescent="0.35">
      <c r="B11" s="6"/>
      <c r="C11" s="6"/>
      <c r="D11" s="6"/>
      <c r="E11" s="6"/>
      <c r="F11" s="6"/>
    </row>
    <row r="12" spans="1:6" x14ac:dyDescent="0.35">
      <c r="A12" s="2" t="s">
        <v>7</v>
      </c>
      <c r="B12" s="6"/>
      <c r="C12" s="6"/>
      <c r="D12" s="6"/>
      <c r="E12" s="6"/>
      <c r="F12" s="6"/>
    </row>
    <row r="13" spans="1:6" x14ac:dyDescent="0.35">
      <c r="A13" s="2" t="s">
        <v>8</v>
      </c>
      <c r="B13" s="7"/>
      <c r="C13" s="8"/>
      <c r="D13" s="8"/>
      <c r="E13" s="8"/>
      <c r="F13" s="8"/>
    </row>
    <row r="14" spans="1:6" x14ac:dyDescent="0.35">
      <c r="A14" s="1" t="s">
        <v>9</v>
      </c>
      <c r="B14" s="9"/>
      <c r="C14" s="10"/>
      <c r="D14" s="10"/>
      <c r="E14" s="10"/>
      <c r="F14" s="10"/>
    </row>
    <row r="15" spans="1:6" x14ac:dyDescent="0.35">
      <c r="A15" s="1" t="s">
        <v>10</v>
      </c>
      <c r="B15" s="3"/>
      <c r="C15" s="4"/>
      <c r="D15" s="4"/>
      <c r="E15" s="4"/>
      <c r="F15" s="4"/>
    </row>
    <row r="16" spans="1:6" x14ac:dyDescent="0.35">
      <c r="A16" s="5" t="s">
        <v>11</v>
      </c>
      <c r="B16" s="6"/>
      <c r="C16" s="6"/>
      <c r="D16" s="6"/>
      <c r="E16" s="6"/>
      <c r="F16" s="6"/>
    </row>
    <row r="17" spans="1:6" x14ac:dyDescent="0.35">
      <c r="B17" s="6"/>
      <c r="C17" s="6"/>
      <c r="D17" s="6"/>
      <c r="E17" s="6"/>
      <c r="F17" s="6"/>
    </row>
    <row r="18" spans="1:6" x14ac:dyDescent="0.35">
      <c r="A18" s="1" t="s">
        <v>12</v>
      </c>
      <c r="B18" s="6"/>
      <c r="C18" s="6"/>
      <c r="D18" s="6"/>
      <c r="E18" s="6"/>
      <c r="F18" s="6"/>
    </row>
    <row r="19" spans="1:6" x14ac:dyDescent="0.35">
      <c r="A19" s="2" t="s">
        <v>13</v>
      </c>
      <c r="B19" s="6"/>
      <c r="C19" s="6"/>
      <c r="D19" s="6"/>
      <c r="E19" s="6"/>
      <c r="F19" s="6"/>
    </row>
    <row r="20" spans="1:6" x14ac:dyDescent="0.35">
      <c r="A20" s="1" t="s">
        <v>14</v>
      </c>
      <c r="B20" s="12"/>
      <c r="C20" s="11" t="s">
        <v>15</v>
      </c>
      <c r="D20" s="12"/>
      <c r="E20" s="6"/>
      <c r="F20" s="6"/>
    </row>
    <row r="21" spans="1:6" ht="30.5" customHeight="1" x14ac:dyDescent="0.35">
      <c r="A21" s="81" t="s">
        <v>16</v>
      </c>
      <c r="B21" s="81"/>
      <c r="C21" s="81"/>
      <c r="D21" s="81"/>
      <c r="E21" s="81"/>
      <c r="F21" s="81"/>
    </row>
    <row r="23" spans="1:6" x14ac:dyDescent="0.35">
      <c r="A23" s="2" t="s">
        <v>155</v>
      </c>
    </row>
    <row r="24" spans="1:6" x14ac:dyDescent="0.35">
      <c r="A24" s="87" t="s">
        <v>156</v>
      </c>
      <c r="B24" s="14">
        <f>SUM(Particuliers!E3)</f>
        <v>0</v>
      </c>
    </row>
    <row r="26" spans="1:6" x14ac:dyDescent="0.35">
      <c r="A26" s="2" t="s">
        <v>17</v>
      </c>
    </row>
    <row r="27" spans="1:6" x14ac:dyDescent="0.35">
      <c r="A27" s="1" t="s">
        <v>18</v>
      </c>
    </row>
    <row r="28" spans="1:6" ht="16.5" customHeight="1" x14ac:dyDescent="0.35">
      <c r="A28" s="13" t="s">
        <v>19</v>
      </c>
      <c r="B28" s="14">
        <f>SUM(Particuliers!G3)</f>
        <v>0</v>
      </c>
      <c r="C28" s="15"/>
    </row>
    <row r="29" spans="1:6" ht="29" customHeight="1" x14ac:dyDescent="0.35">
      <c r="A29" s="78" t="s">
        <v>20</v>
      </c>
      <c r="B29" s="78"/>
      <c r="C29" s="78"/>
      <c r="D29" s="78"/>
      <c r="E29" s="78"/>
      <c r="F29" s="78"/>
    </row>
    <row r="31" spans="1:6" x14ac:dyDescent="0.35">
      <c r="A31" s="2" t="s">
        <v>21</v>
      </c>
    </row>
    <row r="32" spans="1:6" ht="26" customHeight="1" x14ac:dyDescent="0.35">
      <c r="A32" s="83" t="s">
        <v>22</v>
      </c>
      <c r="B32" s="83"/>
      <c r="C32" s="83"/>
      <c r="D32" s="83"/>
      <c r="E32" s="83"/>
      <c r="F32" s="83"/>
    </row>
    <row r="33" spans="1:6" ht="25" customHeight="1" x14ac:dyDescent="0.35">
      <c r="A33" s="83" t="s">
        <v>23</v>
      </c>
      <c r="B33" s="83"/>
      <c r="C33" s="83"/>
      <c r="D33" s="83"/>
      <c r="E33" s="83"/>
      <c r="F33" s="83"/>
    </row>
    <row r="34" spans="1:6" ht="15" customHeight="1" x14ac:dyDescent="0.35">
      <c r="A34" s="83" t="s">
        <v>24</v>
      </c>
      <c r="B34" s="83"/>
      <c r="C34" s="83"/>
      <c r="D34" s="83"/>
      <c r="E34" s="83"/>
      <c r="F34" s="83"/>
    </row>
    <row r="35" spans="1:6" ht="29.5" customHeight="1" x14ac:dyDescent="0.35">
      <c r="A35" s="83" t="s">
        <v>25</v>
      </c>
      <c r="B35" s="83"/>
      <c r="C35" s="83"/>
      <c r="D35" s="83"/>
      <c r="E35" s="83"/>
      <c r="F35" s="83"/>
    </row>
    <row r="36" spans="1:6" ht="13" customHeight="1" x14ac:dyDescent="0.35">
      <c r="A36" s="83" t="s">
        <v>26</v>
      </c>
      <c r="B36" s="83"/>
      <c r="C36" s="83"/>
      <c r="D36" s="83"/>
      <c r="E36" s="83"/>
      <c r="F36" s="83"/>
    </row>
    <row r="37" spans="1:6" ht="25" customHeight="1" x14ac:dyDescent="0.35">
      <c r="A37" s="83" t="s">
        <v>27</v>
      </c>
      <c r="B37" s="83"/>
      <c r="C37" s="83"/>
      <c r="D37" s="83"/>
      <c r="E37" s="83"/>
      <c r="F37" s="83"/>
    </row>
    <row r="38" spans="1:6" ht="25.5" customHeight="1" x14ac:dyDescent="0.35">
      <c r="A38" s="83" t="s">
        <v>28</v>
      </c>
      <c r="B38" s="83"/>
      <c r="C38" s="83"/>
      <c r="D38" s="83"/>
      <c r="E38" s="83"/>
      <c r="F38" s="83"/>
    </row>
    <row r="39" spans="1:6" ht="36.5" customHeight="1" x14ac:dyDescent="0.35">
      <c r="A39" s="83" t="s">
        <v>29</v>
      </c>
      <c r="B39" s="83"/>
      <c r="C39" s="83"/>
      <c r="D39" s="83"/>
      <c r="E39" s="83"/>
      <c r="F39" s="83"/>
    </row>
    <row r="40" spans="1:6" ht="26.5" customHeight="1" x14ac:dyDescent="0.35">
      <c r="A40" s="83" t="s">
        <v>30</v>
      </c>
      <c r="B40" s="83"/>
      <c r="C40" s="83"/>
      <c r="D40" s="83"/>
      <c r="E40" s="83"/>
      <c r="F40" s="83"/>
    </row>
    <row r="41" spans="1:6" ht="26.5" customHeight="1" x14ac:dyDescent="0.35">
      <c r="A41" s="83" t="s">
        <v>31</v>
      </c>
      <c r="B41" s="83"/>
      <c r="C41" s="83"/>
      <c r="D41" s="83"/>
      <c r="E41" s="83"/>
      <c r="F41" s="83"/>
    </row>
    <row r="42" spans="1:6" ht="38.5" customHeight="1" x14ac:dyDescent="0.35">
      <c r="A42" s="83" t="s">
        <v>32</v>
      </c>
      <c r="B42" s="83"/>
      <c r="C42" s="83"/>
      <c r="D42" s="83"/>
      <c r="E42" s="83"/>
      <c r="F42" s="83"/>
    </row>
    <row r="43" spans="1:6" x14ac:dyDescent="0.35">
      <c r="A43" s="83" t="s">
        <v>33</v>
      </c>
      <c r="B43" s="83"/>
      <c r="C43" s="83"/>
      <c r="D43" s="83"/>
      <c r="E43" s="83"/>
      <c r="F43" s="83"/>
    </row>
    <row r="45" spans="1:6" x14ac:dyDescent="0.35">
      <c r="A45" s="1" t="s">
        <v>34</v>
      </c>
      <c r="B45" s="1" t="s">
        <v>35</v>
      </c>
      <c r="C45" s="16"/>
    </row>
    <row r="46" spans="1:6" x14ac:dyDescent="0.35">
      <c r="B46" s="17"/>
    </row>
    <row r="47" spans="1:6" x14ac:dyDescent="0.35">
      <c r="A47" s="1" t="s">
        <v>36</v>
      </c>
    </row>
    <row r="48" spans="1:6" x14ac:dyDescent="0.35">
      <c r="A48" s="1" t="s">
        <v>37</v>
      </c>
      <c r="C48" s="1" t="s">
        <v>38</v>
      </c>
    </row>
  </sheetData>
  <sheetProtection algorithmName="SHA-512" hashValue="eRM/14MW3IrM1bS1BDuWo8n3OeOGNYiUkwylCaK0kSXr3tWVowsd61qLGx9UmIhw25h1VqfO+W/68mW4g/WlcQ==" saltValue="fraKv6ZMTnFJxahCA0guSw==" spinCount="100000" sheet="1" objects="1" scenarios="1"/>
  <mergeCells count="19">
    <mergeCell ref="A1:F1"/>
    <mergeCell ref="A2:F2"/>
    <mergeCell ref="A3:F3"/>
    <mergeCell ref="A4:F4"/>
    <mergeCell ref="A5:F5"/>
    <mergeCell ref="A43:F43"/>
    <mergeCell ref="A32:F32"/>
    <mergeCell ref="A33:F33"/>
    <mergeCell ref="A34:F34"/>
    <mergeCell ref="A35:F35"/>
    <mergeCell ref="A36:F36"/>
    <mergeCell ref="A37:F37"/>
    <mergeCell ref="A38:F38"/>
    <mergeCell ref="A39:F39"/>
    <mergeCell ref="A40:F40"/>
    <mergeCell ref="A41:F41"/>
    <mergeCell ref="A42:F42"/>
    <mergeCell ref="A29:F29"/>
    <mergeCell ref="A21:F21"/>
  </mergeCells>
  <printOptions horizontalCentered="1"/>
  <pageMargins left="0.19685039370078741" right="0.19685039370078741" top="0.39370078740157483" bottom="0.39370078740157483" header="0.19685039370078741" footer="0.19685039370078741"/>
  <pageSetup paperSize="9" scale="84" orientation="portrait" useFirstPageNumber="1" r:id="rId1"/>
  <headerFooter>
    <oddHeader>&amp;C&amp;"Times New Roman,Normal"&amp;12&amp;F&amp;R062024v1</oddHeader>
    <oddFooter>&amp;C&amp;"Times New Roman,Normal"&amp;12Page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EDC82-0178-4F3C-B7F2-A6684C90A88A}">
  <sheetPr>
    <pageSetUpPr fitToPage="1"/>
  </sheetPr>
  <dimension ref="A1:CF105"/>
  <sheetViews>
    <sheetView zoomScale="110" zoomScaleNormal="110" workbookViewId="0">
      <selection activeCell="A13" sqref="A13"/>
    </sheetView>
  </sheetViews>
  <sheetFormatPr baseColWidth="10" defaultColWidth="12.1796875" defaultRowHeight="12.5" x14ac:dyDescent="0.25"/>
  <cols>
    <col min="1" max="1" width="49.90625" style="18" customWidth="1"/>
    <col min="2" max="2" width="10.1796875" style="73" customWidth="1"/>
    <col min="3" max="3" width="10.08984375" style="18" customWidth="1"/>
    <col min="4" max="4" width="11.36328125" style="74" customWidth="1"/>
    <col min="5" max="5" width="12.6328125" style="75" customWidth="1"/>
    <col min="6" max="6" width="12.1796875" style="75"/>
    <col min="7" max="7" width="12" style="75" customWidth="1"/>
    <col min="8" max="8" width="10" style="18" customWidth="1"/>
    <col min="9" max="10" width="13.7265625" customWidth="1"/>
    <col min="11" max="84" width="12.1796875" style="88"/>
    <col min="85" max="1014" width="12.1796875" style="18"/>
    <col min="1015" max="1022" width="11.54296875" style="18" customWidth="1"/>
    <col min="1023" max="16384" width="12.1796875" style="18"/>
  </cols>
  <sheetData>
    <row r="1" spans="1:84" ht="27.65" customHeight="1" thickBot="1" x14ac:dyDescent="0.3">
      <c r="A1" s="89" t="s">
        <v>39</v>
      </c>
      <c r="B1" s="90" t="s">
        <v>40</v>
      </c>
      <c r="C1" s="90" t="s">
        <v>41</v>
      </c>
      <c r="D1" s="91" t="s">
        <v>42</v>
      </c>
      <c r="E1" s="91" t="s">
        <v>43</v>
      </c>
      <c r="F1" s="91" t="s">
        <v>17</v>
      </c>
      <c r="G1" s="91" t="s">
        <v>44</v>
      </c>
      <c r="H1" s="90" t="s">
        <v>45</v>
      </c>
      <c r="I1" s="92" t="s">
        <v>46</v>
      </c>
      <c r="J1" s="93" t="s">
        <v>47</v>
      </c>
    </row>
    <row r="2" spans="1:84" ht="40.5" customHeight="1" thickTop="1" thickBot="1" x14ac:dyDescent="0.3">
      <c r="A2" s="94"/>
      <c r="B2" s="85"/>
      <c r="C2" s="85"/>
      <c r="D2" s="84"/>
      <c r="E2" s="84"/>
      <c r="F2" s="84"/>
      <c r="G2" s="84"/>
      <c r="H2" s="85"/>
      <c r="I2" s="76" t="s">
        <v>152</v>
      </c>
      <c r="J2" s="95" t="s">
        <v>152</v>
      </c>
    </row>
    <row r="3" spans="1:84" ht="14.5" thickTop="1" x14ac:dyDescent="0.3">
      <c r="A3" s="19" t="s">
        <v>48</v>
      </c>
      <c r="B3" s="19"/>
      <c r="C3" s="20"/>
      <c r="D3" s="96"/>
      <c r="E3" s="86">
        <f>SUM(E5:E105)</f>
        <v>0</v>
      </c>
      <c r="F3" s="97"/>
      <c r="G3" s="21">
        <f>SUM(G5:G105,G105)</f>
        <v>0</v>
      </c>
      <c r="H3" s="22"/>
      <c r="I3" s="19"/>
      <c r="J3" s="22"/>
    </row>
    <row r="4" spans="1:84" ht="13.4" customHeight="1" x14ac:dyDescent="0.3">
      <c r="A4" s="23" t="s">
        <v>49</v>
      </c>
      <c r="B4" s="24"/>
      <c r="C4" s="25"/>
      <c r="D4" s="26"/>
      <c r="E4" s="27"/>
      <c r="F4" s="27"/>
      <c r="G4" s="27"/>
      <c r="H4" s="28"/>
      <c r="I4" s="29"/>
      <c r="J4" s="30"/>
    </row>
    <row r="5" spans="1:84" ht="13.4" customHeight="1" x14ac:dyDescent="0.25">
      <c r="A5" s="31" t="s">
        <v>50</v>
      </c>
      <c r="B5" s="32">
        <v>40</v>
      </c>
      <c r="C5" s="33"/>
      <c r="D5" s="34">
        <v>5</v>
      </c>
      <c r="E5" s="35" t="str">
        <f t="shared" ref="E5:E36" si="0">_xlfn.IFS(ISNUMBER(C5),C5*D5,C5 = "","")</f>
        <v/>
      </c>
      <c r="F5" s="36">
        <v>50</v>
      </c>
      <c r="G5" s="37" t="str">
        <f t="shared" ref="G5:G14" si="1">_xlfn.IFS(ISNUMBER(C5),F5,C5 = "","")</f>
        <v/>
      </c>
      <c r="H5" s="38"/>
      <c r="I5" s="39"/>
      <c r="J5" s="39"/>
    </row>
    <row r="6" spans="1:84" ht="13.4" customHeight="1" x14ac:dyDescent="0.25">
      <c r="A6" s="31" t="s">
        <v>51</v>
      </c>
      <c r="B6" s="32">
        <v>70</v>
      </c>
      <c r="C6" s="33"/>
      <c r="D6" s="34">
        <v>2</v>
      </c>
      <c r="E6" s="35" t="str">
        <f t="shared" si="0"/>
        <v/>
      </c>
      <c r="F6" s="36">
        <v>15</v>
      </c>
      <c r="G6" s="37" t="str">
        <f t="shared" si="1"/>
        <v/>
      </c>
      <c r="H6" s="38"/>
      <c r="I6" s="39"/>
      <c r="J6" s="39"/>
    </row>
    <row r="7" spans="1:84" ht="13.4" customHeight="1" x14ac:dyDescent="0.25">
      <c r="A7" s="31" t="s">
        <v>52</v>
      </c>
      <c r="B7" s="32">
        <v>90</v>
      </c>
      <c r="C7" s="33"/>
      <c r="D7" s="34">
        <v>1</v>
      </c>
      <c r="E7" s="35" t="str">
        <f t="shared" si="0"/>
        <v/>
      </c>
      <c r="F7" s="36">
        <v>5</v>
      </c>
      <c r="G7" s="37" t="str">
        <f t="shared" si="1"/>
        <v/>
      </c>
      <c r="H7" s="38"/>
      <c r="I7" s="39"/>
      <c r="J7" s="39"/>
    </row>
    <row r="8" spans="1:84" ht="13.4" customHeight="1" x14ac:dyDescent="0.25">
      <c r="A8" s="31" t="s">
        <v>53</v>
      </c>
      <c r="B8" s="32">
        <v>54</v>
      </c>
      <c r="C8" s="33"/>
      <c r="D8" s="34">
        <v>1</v>
      </c>
      <c r="E8" s="35" t="str">
        <f t="shared" si="0"/>
        <v/>
      </c>
      <c r="F8" s="36">
        <v>5</v>
      </c>
      <c r="G8" s="37" t="str">
        <f t="shared" si="1"/>
        <v/>
      </c>
      <c r="H8" s="38"/>
      <c r="I8" s="39"/>
      <c r="J8" s="39"/>
    </row>
    <row r="9" spans="1:84" ht="13.4" customHeight="1" x14ac:dyDescent="0.25">
      <c r="A9" s="31" t="s">
        <v>54</v>
      </c>
      <c r="B9" s="32">
        <v>4</v>
      </c>
      <c r="C9" s="33"/>
      <c r="D9" s="34">
        <v>40</v>
      </c>
      <c r="E9" s="35" t="str">
        <f t="shared" si="0"/>
        <v/>
      </c>
      <c r="F9" s="36">
        <v>350</v>
      </c>
      <c r="G9" s="37" t="str">
        <f t="shared" si="1"/>
        <v/>
      </c>
      <c r="H9" s="38"/>
      <c r="I9" s="39"/>
      <c r="J9" s="39"/>
    </row>
    <row r="10" spans="1:84" ht="13.4" customHeight="1" x14ac:dyDescent="0.25">
      <c r="A10" s="31" t="s">
        <v>55</v>
      </c>
      <c r="B10" s="32">
        <v>2</v>
      </c>
      <c r="C10" s="33"/>
      <c r="D10" s="34">
        <v>80</v>
      </c>
      <c r="E10" s="35" t="str">
        <f t="shared" si="0"/>
        <v/>
      </c>
      <c r="F10" s="36">
        <v>1000</v>
      </c>
      <c r="G10" s="37" t="str">
        <f t="shared" si="1"/>
        <v/>
      </c>
      <c r="H10" s="38"/>
      <c r="I10" s="39"/>
      <c r="J10" s="39"/>
    </row>
    <row r="11" spans="1:84" ht="13.4" customHeight="1" x14ac:dyDescent="0.25">
      <c r="A11" s="31" t="s">
        <v>56</v>
      </c>
      <c r="B11" s="32">
        <v>10</v>
      </c>
      <c r="C11" s="33"/>
      <c r="D11" s="34">
        <v>3</v>
      </c>
      <c r="E11" s="35" t="str">
        <f t="shared" si="0"/>
        <v/>
      </c>
      <c r="F11" s="36">
        <v>10</v>
      </c>
      <c r="G11" s="37" t="str">
        <f t="shared" si="1"/>
        <v/>
      </c>
      <c r="H11" s="38"/>
      <c r="I11" s="39"/>
      <c r="J11" s="39"/>
    </row>
    <row r="12" spans="1:84" ht="13.4" customHeight="1" x14ac:dyDescent="0.25">
      <c r="A12" s="31" t="s">
        <v>57</v>
      </c>
      <c r="B12" s="32">
        <v>10</v>
      </c>
      <c r="C12" s="33"/>
      <c r="D12" s="34">
        <v>7</v>
      </c>
      <c r="E12" s="35" t="str">
        <f t="shared" si="0"/>
        <v/>
      </c>
      <c r="F12" s="36">
        <v>60</v>
      </c>
      <c r="G12" s="37" t="str">
        <f t="shared" si="1"/>
        <v/>
      </c>
      <c r="H12" s="38"/>
      <c r="I12" s="39"/>
      <c r="J12" s="39"/>
    </row>
    <row r="13" spans="1:84" ht="13.4" customHeight="1" x14ac:dyDescent="0.25">
      <c r="A13" s="31" t="s">
        <v>58</v>
      </c>
      <c r="B13" s="32">
        <v>20</v>
      </c>
      <c r="C13" s="40" t="s">
        <v>59</v>
      </c>
      <c r="D13" s="34">
        <v>10</v>
      </c>
      <c r="E13" s="35" t="str">
        <f t="shared" si="0"/>
        <v/>
      </c>
      <c r="F13" s="36">
        <v>100</v>
      </c>
      <c r="G13" s="37" t="str">
        <f t="shared" si="1"/>
        <v/>
      </c>
      <c r="H13" s="38"/>
      <c r="I13" s="39"/>
      <c r="J13" s="39"/>
    </row>
    <row r="14" spans="1:84" ht="13.4" customHeight="1" x14ac:dyDescent="0.25">
      <c r="A14" s="31" t="s">
        <v>60</v>
      </c>
      <c r="B14" s="32">
        <v>5</v>
      </c>
      <c r="C14" s="33"/>
      <c r="D14" s="34">
        <v>10</v>
      </c>
      <c r="E14" s="35" t="str">
        <f t="shared" si="0"/>
        <v/>
      </c>
      <c r="F14" s="36">
        <v>100</v>
      </c>
      <c r="G14" s="37" t="str">
        <f t="shared" si="1"/>
        <v/>
      </c>
      <c r="H14" s="38"/>
      <c r="I14" s="39"/>
      <c r="J14" s="39"/>
    </row>
    <row r="15" spans="1:84" ht="13.4" customHeight="1" x14ac:dyDescent="0.25">
      <c r="A15" s="41" t="s">
        <v>61</v>
      </c>
      <c r="B15" s="42">
        <v>18</v>
      </c>
      <c r="C15" s="43"/>
      <c r="D15" s="44">
        <v>5</v>
      </c>
      <c r="E15" s="45" t="str">
        <f t="shared" si="0"/>
        <v/>
      </c>
      <c r="F15" s="46">
        <v>30</v>
      </c>
      <c r="G15" s="47"/>
      <c r="H15" s="48"/>
      <c r="I15" s="39"/>
      <c r="J15" s="39"/>
    </row>
    <row r="16" spans="1:84" s="49" customFormat="1" ht="13.4" customHeight="1" x14ac:dyDescent="0.3">
      <c r="A16" s="23" t="s">
        <v>62</v>
      </c>
      <c r="B16" s="24"/>
      <c r="C16" s="25"/>
      <c r="D16" s="26"/>
      <c r="E16" s="27" t="str">
        <f t="shared" si="0"/>
        <v/>
      </c>
      <c r="F16" s="27"/>
      <c r="G16" s="28"/>
      <c r="H16" s="28"/>
      <c r="I16" s="29"/>
      <c r="J16" s="30"/>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row>
    <row r="17" spans="1:84" ht="13.4" customHeight="1" x14ac:dyDescent="0.25">
      <c r="A17" s="50" t="s">
        <v>63</v>
      </c>
      <c r="B17" s="51">
        <v>2</v>
      </c>
      <c r="C17" s="52"/>
      <c r="D17" s="53">
        <v>1</v>
      </c>
      <c r="E17" s="54" t="str">
        <f t="shared" si="0"/>
        <v/>
      </c>
      <c r="F17" s="55">
        <v>5</v>
      </c>
      <c r="G17" s="47" t="str">
        <f>_xlfn.IFS(ISNUMBER(C17),F17,C17 = "","")</f>
        <v/>
      </c>
      <c r="H17" s="56"/>
      <c r="I17" s="39"/>
      <c r="J17" s="39"/>
    </row>
    <row r="18" spans="1:84" ht="13.4" customHeight="1" x14ac:dyDescent="0.25">
      <c r="A18" s="31" t="s">
        <v>64</v>
      </c>
      <c r="B18" s="32">
        <v>5</v>
      </c>
      <c r="C18" s="33"/>
      <c r="D18" s="34">
        <v>5</v>
      </c>
      <c r="E18" s="35" t="str">
        <f t="shared" si="0"/>
        <v/>
      </c>
      <c r="F18" s="36">
        <v>20</v>
      </c>
      <c r="G18" s="47" t="str">
        <f>_xlfn.IFS(ISNUMBER(C18),F18,C18 = "","")</f>
        <v/>
      </c>
      <c r="H18" s="38"/>
      <c r="I18" s="39"/>
      <c r="J18" s="39"/>
    </row>
    <row r="19" spans="1:84" ht="13.4" customHeight="1" x14ac:dyDescent="0.25">
      <c r="A19" s="31" t="s">
        <v>65</v>
      </c>
      <c r="B19" s="32">
        <v>3</v>
      </c>
      <c r="C19" s="33"/>
      <c r="D19" s="34">
        <v>5</v>
      </c>
      <c r="E19" s="35" t="str">
        <f t="shared" si="0"/>
        <v/>
      </c>
      <c r="F19" s="36">
        <v>20</v>
      </c>
      <c r="G19" s="47" t="str">
        <f>_xlfn.IFS(ISNUMBER(C19),F19,C19 = "","")</f>
        <v/>
      </c>
      <c r="H19" s="38"/>
      <c r="I19" s="39"/>
      <c r="J19" s="39"/>
    </row>
    <row r="20" spans="1:84" ht="13.4" customHeight="1" x14ac:dyDescent="0.25">
      <c r="A20" s="31" t="s">
        <v>66</v>
      </c>
      <c r="B20" s="32">
        <v>3</v>
      </c>
      <c r="C20" s="33"/>
      <c r="D20" s="34">
        <v>5</v>
      </c>
      <c r="E20" s="35" t="str">
        <f t="shared" si="0"/>
        <v/>
      </c>
      <c r="F20" s="36">
        <v>20</v>
      </c>
      <c r="G20" s="47" t="str">
        <f>_xlfn.IFS(ISNUMBER(C20),F20,C20 = "","")</f>
        <v/>
      </c>
      <c r="H20" s="38"/>
      <c r="I20" s="39"/>
      <c r="J20" s="39"/>
    </row>
    <row r="21" spans="1:84" ht="13.4" customHeight="1" x14ac:dyDescent="0.25">
      <c r="A21" s="41" t="s">
        <v>67</v>
      </c>
      <c r="B21" s="42">
        <v>1</v>
      </c>
      <c r="C21" s="43"/>
      <c r="D21" s="44">
        <v>5</v>
      </c>
      <c r="E21" s="45" t="str">
        <f t="shared" si="0"/>
        <v/>
      </c>
      <c r="F21" s="46">
        <v>20</v>
      </c>
      <c r="G21" s="47" t="str">
        <f>_xlfn.IFS(ISNUMBER(C21),F21,C21 = "","")</f>
        <v/>
      </c>
      <c r="H21" s="48"/>
      <c r="I21" s="39"/>
      <c r="J21" s="39"/>
    </row>
    <row r="22" spans="1:84" s="49" customFormat="1" ht="13.4" customHeight="1" x14ac:dyDescent="0.3">
      <c r="A22" s="23" t="s">
        <v>68</v>
      </c>
      <c r="B22" s="24"/>
      <c r="C22" s="25"/>
      <c r="D22" s="26"/>
      <c r="E22" s="27" t="str">
        <f t="shared" si="0"/>
        <v/>
      </c>
      <c r="F22" s="27"/>
      <c r="G22" s="28"/>
      <c r="H22" s="28"/>
      <c r="I22" s="29"/>
      <c r="J22" s="30"/>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row>
    <row r="23" spans="1:84" ht="13.4" customHeight="1" x14ac:dyDescent="0.25">
      <c r="A23" s="50" t="s">
        <v>69</v>
      </c>
      <c r="B23" s="51">
        <v>1</v>
      </c>
      <c r="C23" s="52"/>
      <c r="D23" s="53">
        <v>50</v>
      </c>
      <c r="E23" s="54" t="str">
        <f t="shared" si="0"/>
        <v/>
      </c>
      <c r="F23" s="55">
        <v>500</v>
      </c>
      <c r="G23" s="47" t="str">
        <f>_xlfn.IFS(ISNUMBER(C23),F23,C23 = "","")</f>
        <v/>
      </c>
      <c r="H23" s="56"/>
      <c r="I23" s="39"/>
      <c r="J23" s="39"/>
    </row>
    <row r="24" spans="1:84" ht="13.4" customHeight="1" x14ac:dyDescent="0.25">
      <c r="A24" s="41" t="s">
        <v>70</v>
      </c>
      <c r="B24" s="42">
        <v>1</v>
      </c>
      <c r="C24" s="43"/>
      <c r="D24" s="44">
        <v>10</v>
      </c>
      <c r="E24" s="45" t="str">
        <f t="shared" si="0"/>
        <v/>
      </c>
      <c r="F24" s="46">
        <v>100</v>
      </c>
      <c r="G24" s="47" t="str">
        <f>_xlfn.IFS(ISNUMBER(C24),F24,C24 = "","")</f>
        <v/>
      </c>
      <c r="H24" s="48"/>
      <c r="I24" s="39"/>
      <c r="J24" s="39"/>
    </row>
    <row r="25" spans="1:84" s="49" customFormat="1" ht="13.4" customHeight="1" x14ac:dyDescent="0.3">
      <c r="A25" s="23" t="s">
        <v>71</v>
      </c>
      <c r="B25" s="24"/>
      <c r="C25" s="25"/>
      <c r="D25" s="26"/>
      <c r="E25" s="27" t="str">
        <f t="shared" si="0"/>
        <v/>
      </c>
      <c r="F25" s="27"/>
      <c r="G25" s="28"/>
      <c r="H25" s="28"/>
      <c r="I25" s="29"/>
      <c r="J25" s="30"/>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row>
    <row r="26" spans="1:84" ht="13.4" customHeight="1" x14ac:dyDescent="0.25">
      <c r="A26" s="50" t="s">
        <v>72</v>
      </c>
      <c r="B26" s="51">
        <v>3</v>
      </c>
      <c r="C26" s="52"/>
      <c r="D26" s="57">
        <v>10</v>
      </c>
      <c r="E26" s="54" t="str">
        <f t="shared" si="0"/>
        <v/>
      </c>
      <c r="F26" s="55">
        <v>50</v>
      </c>
      <c r="G26" s="47" t="str">
        <f t="shared" ref="G26:G32" si="2">_xlfn.IFS(ISNUMBER(C26),F26,C26 = "","")</f>
        <v/>
      </c>
      <c r="H26" s="56"/>
      <c r="I26" s="39"/>
      <c r="J26" s="39"/>
    </row>
    <row r="27" spans="1:84" ht="13.4" customHeight="1" x14ac:dyDescent="0.25">
      <c r="A27" s="31" t="s">
        <v>73</v>
      </c>
      <c r="B27" s="32">
        <v>2</v>
      </c>
      <c r="C27" s="33"/>
      <c r="D27" s="58">
        <v>5</v>
      </c>
      <c r="E27" s="35" t="str">
        <f t="shared" si="0"/>
        <v/>
      </c>
      <c r="F27" s="36">
        <v>40</v>
      </c>
      <c r="G27" s="47" t="str">
        <f t="shared" si="2"/>
        <v/>
      </c>
      <c r="H27" s="38"/>
      <c r="I27" s="39"/>
      <c r="J27" s="39"/>
    </row>
    <row r="28" spans="1:84" ht="13.4" customHeight="1" x14ac:dyDescent="0.25">
      <c r="A28" s="31" t="s">
        <v>74</v>
      </c>
      <c r="B28" s="32"/>
      <c r="C28" s="33"/>
      <c r="D28" s="58">
        <v>50</v>
      </c>
      <c r="E28" s="35" t="str">
        <f t="shared" si="0"/>
        <v/>
      </c>
      <c r="F28" s="36">
        <v>1800</v>
      </c>
      <c r="G28" s="47" t="str">
        <f t="shared" si="2"/>
        <v/>
      </c>
      <c r="H28" s="38"/>
      <c r="I28" s="39"/>
      <c r="J28" s="39"/>
    </row>
    <row r="29" spans="1:84" ht="13.4" customHeight="1" x14ac:dyDescent="0.25">
      <c r="A29" s="31" t="s">
        <v>75</v>
      </c>
      <c r="B29" s="32">
        <v>2</v>
      </c>
      <c r="C29" s="33"/>
      <c r="D29" s="58">
        <v>10</v>
      </c>
      <c r="E29" s="35" t="str">
        <f t="shared" si="0"/>
        <v/>
      </c>
      <c r="F29" s="36">
        <v>200</v>
      </c>
      <c r="G29" s="47" t="str">
        <f t="shared" si="2"/>
        <v/>
      </c>
      <c r="H29" s="38"/>
      <c r="I29" s="39"/>
      <c r="J29" s="39"/>
    </row>
    <row r="30" spans="1:84" ht="13.4" customHeight="1" x14ac:dyDescent="0.25">
      <c r="A30" s="31" t="s">
        <v>76</v>
      </c>
      <c r="B30" s="32">
        <v>1</v>
      </c>
      <c r="C30" s="33"/>
      <c r="D30" s="58">
        <v>10</v>
      </c>
      <c r="E30" s="35" t="str">
        <f t="shared" si="0"/>
        <v/>
      </c>
      <c r="F30" s="36">
        <v>20</v>
      </c>
      <c r="G30" s="47" t="str">
        <f t="shared" si="2"/>
        <v/>
      </c>
      <c r="H30" s="38"/>
      <c r="I30" s="39"/>
      <c r="J30" s="39"/>
    </row>
    <row r="31" spans="1:84" ht="13.4" customHeight="1" x14ac:dyDescent="0.25">
      <c r="A31" s="31" t="s">
        <v>77</v>
      </c>
      <c r="B31" s="32">
        <v>2</v>
      </c>
      <c r="C31" s="33"/>
      <c r="D31" s="58">
        <v>30</v>
      </c>
      <c r="E31" s="35" t="str">
        <f t="shared" si="0"/>
        <v/>
      </c>
      <c r="F31" s="36">
        <v>400</v>
      </c>
      <c r="G31" s="47" t="str">
        <f t="shared" si="2"/>
        <v/>
      </c>
      <c r="H31" s="38"/>
      <c r="I31" s="39"/>
      <c r="J31" s="39"/>
    </row>
    <row r="32" spans="1:84" ht="13.4" customHeight="1" x14ac:dyDescent="0.25">
      <c r="A32" s="41" t="s">
        <v>78</v>
      </c>
      <c r="B32" s="42">
        <v>2</v>
      </c>
      <c r="C32" s="43"/>
      <c r="D32" s="59">
        <v>5</v>
      </c>
      <c r="E32" s="45" t="str">
        <f t="shared" si="0"/>
        <v/>
      </c>
      <c r="F32" s="46">
        <v>30</v>
      </c>
      <c r="G32" s="47" t="str">
        <f t="shared" si="2"/>
        <v/>
      </c>
      <c r="H32" s="48"/>
      <c r="I32" s="39"/>
      <c r="J32" s="39"/>
    </row>
    <row r="33" spans="1:84" s="49" customFormat="1" ht="13.4" customHeight="1" x14ac:dyDescent="0.3">
      <c r="A33" s="23" t="s">
        <v>79</v>
      </c>
      <c r="B33" s="24"/>
      <c r="C33" s="25"/>
      <c r="D33" s="26"/>
      <c r="E33" s="27" t="str">
        <f t="shared" si="0"/>
        <v/>
      </c>
      <c r="F33" s="27"/>
      <c r="G33" s="28"/>
      <c r="H33" s="28"/>
      <c r="I33" s="29"/>
      <c r="J33" s="30"/>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row>
    <row r="34" spans="1:84" ht="13.4" customHeight="1" x14ac:dyDescent="0.25">
      <c r="A34" s="50" t="s">
        <v>80</v>
      </c>
      <c r="B34" s="51">
        <v>1</v>
      </c>
      <c r="C34" s="52"/>
      <c r="D34" s="57">
        <v>2</v>
      </c>
      <c r="E34" s="54" t="str">
        <f t="shared" si="0"/>
        <v/>
      </c>
      <c r="F34" s="55">
        <v>5</v>
      </c>
      <c r="G34" s="47" t="str">
        <f t="shared" ref="G34:G39" si="3">_xlfn.IFS(ISNUMBER(C34),F34,C34 = "","")</f>
        <v/>
      </c>
      <c r="H34" s="56"/>
      <c r="I34" s="39"/>
      <c r="J34" s="39"/>
    </row>
    <row r="35" spans="1:84" ht="13.4" customHeight="1" x14ac:dyDescent="0.25">
      <c r="A35" s="31" t="s">
        <v>81</v>
      </c>
      <c r="B35" s="32">
        <v>1</v>
      </c>
      <c r="C35" s="33"/>
      <c r="D35" s="58">
        <v>2</v>
      </c>
      <c r="E35" s="35" t="str">
        <f t="shared" si="0"/>
        <v/>
      </c>
      <c r="F35" s="36">
        <v>10</v>
      </c>
      <c r="G35" s="47" t="str">
        <f t="shared" si="3"/>
        <v/>
      </c>
      <c r="H35" s="38"/>
      <c r="I35" s="39"/>
      <c r="J35" s="39"/>
    </row>
    <row r="36" spans="1:84" ht="13.4" customHeight="1" x14ac:dyDescent="0.25">
      <c r="A36" s="31" t="s">
        <v>82</v>
      </c>
      <c r="B36" s="32">
        <v>4</v>
      </c>
      <c r="C36" s="33"/>
      <c r="D36" s="58">
        <v>2</v>
      </c>
      <c r="E36" s="35" t="str">
        <f t="shared" si="0"/>
        <v/>
      </c>
      <c r="F36" s="36">
        <v>5</v>
      </c>
      <c r="G36" s="47" t="str">
        <f t="shared" si="3"/>
        <v/>
      </c>
      <c r="H36" s="38"/>
      <c r="I36" s="39"/>
      <c r="J36" s="39"/>
    </row>
    <row r="37" spans="1:84" ht="13.4" customHeight="1" x14ac:dyDescent="0.25">
      <c r="A37" s="31" t="s">
        <v>83</v>
      </c>
      <c r="B37" s="32">
        <v>2</v>
      </c>
      <c r="C37" s="33"/>
      <c r="D37" s="58">
        <v>2</v>
      </c>
      <c r="E37" s="35" t="str">
        <f t="shared" ref="E37:E68" si="4">_xlfn.IFS(ISNUMBER(C37),C37*D37,C37 = "","")</f>
        <v/>
      </c>
      <c r="F37" s="36">
        <v>10</v>
      </c>
      <c r="G37" s="47" t="str">
        <f t="shared" si="3"/>
        <v/>
      </c>
      <c r="H37" s="38"/>
      <c r="I37" s="39"/>
      <c r="J37" s="39"/>
    </row>
    <row r="38" spans="1:84" ht="13.4" customHeight="1" x14ac:dyDescent="0.25">
      <c r="A38" s="31" t="s">
        <v>84</v>
      </c>
      <c r="B38" s="32">
        <v>3</v>
      </c>
      <c r="C38" s="33"/>
      <c r="D38" s="58">
        <v>2</v>
      </c>
      <c r="E38" s="35" t="str">
        <f t="shared" si="4"/>
        <v/>
      </c>
      <c r="F38" s="36">
        <v>5</v>
      </c>
      <c r="G38" s="47" t="str">
        <f t="shared" si="3"/>
        <v/>
      </c>
      <c r="H38" s="38"/>
      <c r="I38" s="39"/>
      <c r="J38" s="39"/>
    </row>
    <row r="39" spans="1:84" ht="13.4" customHeight="1" x14ac:dyDescent="0.25">
      <c r="A39" s="41" t="s">
        <v>85</v>
      </c>
      <c r="B39" s="42">
        <v>2</v>
      </c>
      <c r="C39" s="43"/>
      <c r="D39" s="59">
        <v>2</v>
      </c>
      <c r="E39" s="45" t="str">
        <f t="shared" si="4"/>
        <v/>
      </c>
      <c r="F39" s="46">
        <v>5</v>
      </c>
      <c r="G39" s="47" t="str">
        <f t="shared" si="3"/>
        <v/>
      </c>
      <c r="H39" s="48"/>
      <c r="I39" s="39"/>
      <c r="J39" s="39"/>
    </row>
    <row r="40" spans="1:84" s="49" customFormat="1" ht="13.4" customHeight="1" x14ac:dyDescent="0.3">
      <c r="A40" s="23" t="s">
        <v>86</v>
      </c>
      <c r="B40" s="24"/>
      <c r="C40" s="25"/>
      <c r="D40" s="26"/>
      <c r="E40" s="27" t="str">
        <f t="shared" si="4"/>
        <v/>
      </c>
      <c r="F40" s="27"/>
      <c r="G40" s="28"/>
      <c r="H40" s="28"/>
      <c r="I40" s="29"/>
      <c r="J40" s="30"/>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row>
    <row r="41" spans="1:84" ht="13.4" customHeight="1" x14ac:dyDescent="0.25">
      <c r="A41" s="50" t="s">
        <v>87</v>
      </c>
      <c r="B41" s="51">
        <v>1</v>
      </c>
      <c r="C41" s="52"/>
      <c r="D41" s="53">
        <v>10</v>
      </c>
      <c r="E41" s="54" t="str">
        <f t="shared" si="4"/>
        <v/>
      </c>
      <c r="F41" s="55">
        <v>50</v>
      </c>
      <c r="G41" s="47" t="str">
        <f>_xlfn.IFS(ISNUMBER(C41),F41,C41 = "","")</f>
        <v/>
      </c>
      <c r="H41" s="56"/>
      <c r="I41" s="39"/>
      <c r="J41" s="39"/>
    </row>
    <row r="42" spans="1:84" ht="13.4" customHeight="1" x14ac:dyDescent="0.25">
      <c r="A42" s="31" t="s">
        <v>88</v>
      </c>
      <c r="B42" s="32">
        <v>2</v>
      </c>
      <c r="C42" s="33"/>
      <c r="D42" s="34">
        <v>4</v>
      </c>
      <c r="E42" s="35" t="str">
        <f t="shared" si="4"/>
        <v/>
      </c>
      <c r="F42" s="36">
        <v>30</v>
      </c>
      <c r="G42" s="47" t="str">
        <f>_xlfn.IFS(ISNUMBER(C42),F42,C42 = "","")</f>
        <v/>
      </c>
      <c r="H42" s="38"/>
      <c r="I42" s="39"/>
      <c r="J42" s="39"/>
    </row>
    <row r="43" spans="1:84" ht="13.4" customHeight="1" x14ac:dyDescent="0.25">
      <c r="A43" s="41" t="s">
        <v>89</v>
      </c>
      <c r="B43" s="42">
        <v>2</v>
      </c>
      <c r="C43" s="43"/>
      <c r="D43" s="44">
        <v>4</v>
      </c>
      <c r="E43" s="45" t="str">
        <f t="shared" si="4"/>
        <v/>
      </c>
      <c r="F43" s="46">
        <v>10</v>
      </c>
      <c r="G43" s="47" t="str">
        <f>_xlfn.IFS(ISNUMBER(C43),F43,C43 = "","")</f>
        <v/>
      </c>
      <c r="H43" s="48"/>
      <c r="I43" s="39"/>
      <c r="J43" s="39"/>
    </row>
    <row r="44" spans="1:84" s="49" customFormat="1" ht="13.4" customHeight="1" x14ac:dyDescent="0.3">
      <c r="A44" s="23" t="s">
        <v>90</v>
      </c>
      <c r="B44" s="24"/>
      <c r="C44" s="25"/>
      <c r="D44" s="26"/>
      <c r="E44" s="27" t="str">
        <f t="shared" si="4"/>
        <v/>
      </c>
      <c r="F44" s="27"/>
      <c r="G44" s="28"/>
      <c r="H44" s="28"/>
      <c r="I44" s="29"/>
      <c r="J44" s="30"/>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row>
    <row r="45" spans="1:84" ht="13.4" customHeight="1" x14ac:dyDescent="0.25">
      <c r="A45" s="50" t="s">
        <v>91</v>
      </c>
      <c r="B45" s="51">
        <v>1</v>
      </c>
      <c r="C45" s="52"/>
      <c r="D45" s="57">
        <v>15</v>
      </c>
      <c r="E45" s="54" t="str">
        <f t="shared" si="4"/>
        <v/>
      </c>
      <c r="F45" s="55">
        <v>200</v>
      </c>
      <c r="G45" s="47" t="str">
        <f t="shared" ref="G45:G52" si="5">_xlfn.IFS(ISNUMBER(C45),F45,C45 = "","")</f>
        <v/>
      </c>
      <c r="H45" s="56"/>
      <c r="I45" s="39"/>
      <c r="J45" s="39"/>
    </row>
    <row r="46" spans="1:84" ht="13.4" customHeight="1" x14ac:dyDescent="0.25">
      <c r="A46" s="31" t="s">
        <v>92</v>
      </c>
      <c r="B46" s="32">
        <v>2</v>
      </c>
      <c r="C46" s="33"/>
      <c r="D46" s="58">
        <v>5</v>
      </c>
      <c r="E46" s="35" t="str">
        <f t="shared" si="4"/>
        <v/>
      </c>
      <c r="F46" s="36">
        <v>15</v>
      </c>
      <c r="G46" s="47" t="str">
        <f t="shared" si="5"/>
        <v/>
      </c>
      <c r="H46" s="38"/>
      <c r="I46" s="39"/>
      <c r="J46" s="39"/>
    </row>
    <row r="47" spans="1:84" ht="13.4" customHeight="1" x14ac:dyDescent="0.25">
      <c r="A47" s="31" t="s">
        <v>93</v>
      </c>
      <c r="B47" s="32">
        <v>1</v>
      </c>
      <c r="C47" s="33"/>
      <c r="D47" s="58">
        <v>2</v>
      </c>
      <c r="E47" s="35" t="str">
        <f t="shared" si="4"/>
        <v/>
      </c>
      <c r="F47" s="36">
        <v>10</v>
      </c>
      <c r="G47" s="47" t="str">
        <f t="shared" si="5"/>
        <v/>
      </c>
      <c r="H47" s="38"/>
      <c r="I47" s="39"/>
      <c r="J47" s="39"/>
    </row>
    <row r="48" spans="1:84" ht="13.4" customHeight="1" x14ac:dyDescent="0.25">
      <c r="A48" s="31" t="s">
        <v>94</v>
      </c>
      <c r="B48" s="32">
        <v>1</v>
      </c>
      <c r="C48" s="33"/>
      <c r="D48" s="58">
        <v>5</v>
      </c>
      <c r="E48" s="35" t="str">
        <f t="shared" si="4"/>
        <v/>
      </c>
      <c r="F48" s="36">
        <v>30</v>
      </c>
      <c r="G48" s="47" t="str">
        <f t="shared" si="5"/>
        <v/>
      </c>
      <c r="H48" s="38"/>
      <c r="I48" s="39"/>
      <c r="J48" s="39"/>
    </row>
    <row r="49" spans="1:84" ht="13.4" customHeight="1" x14ac:dyDescent="0.25">
      <c r="A49" s="31" t="s">
        <v>95</v>
      </c>
      <c r="B49" s="32">
        <v>2</v>
      </c>
      <c r="C49" s="33"/>
      <c r="D49" s="58">
        <v>5</v>
      </c>
      <c r="E49" s="35" t="str">
        <f t="shared" si="4"/>
        <v/>
      </c>
      <c r="F49" s="36">
        <v>30</v>
      </c>
      <c r="G49" s="47" t="str">
        <f t="shared" si="5"/>
        <v/>
      </c>
      <c r="H49" s="38"/>
      <c r="I49" s="39"/>
      <c r="J49" s="39"/>
    </row>
    <row r="50" spans="1:84" ht="13.4" customHeight="1" x14ac:dyDescent="0.25">
      <c r="A50" s="31" t="s">
        <v>96</v>
      </c>
      <c r="B50" s="32">
        <v>1</v>
      </c>
      <c r="C50" s="33"/>
      <c r="D50" s="58">
        <v>5</v>
      </c>
      <c r="E50" s="35" t="str">
        <f t="shared" si="4"/>
        <v/>
      </c>
      <c r="F50" s="36">
        <v>30</v>
      </c>
      <c r="G50" s="47" t="str">
        <f t="shared" si="5"/>
        <v/>
      </c>
      <c r="H50" s="38"/>
      <c r="I50" s="39"/>
      <c r="J50" s="39"/>
    </row>
    <row r="51" spans="1:84" ht="13.4" customHeight="1" x14ac:dyDescent="0.25">
      <c r="A51" s="31" t="s">
        <v>97</v>
      </c>
      <c r="B51" s="32">
        <v>2</v>
      </c>
      <c r="C51" s="33"/>
      <c r="D51" s="58">
        <v>5</v>
      </c>
      <c r="E51" s="35" t="str">
        <f t="shared" si="4"/>
        <v/>
      </c>
      <c r="F51" s="36">
        <v>50</v>
      </c>
      <c r="G51" s="47" t="str">
        <f t="shared" si="5"/>
        <v/>
      </c>
      <c r="H51" s="38"/>
      <c r="I51" s="39"/>
      <c r="J51" s="39"/>
    </row>
    <row r="52" spans="1:84" ht="13.4" customHeight="1" x14ac:dyDescent="0.25">
      <c r="A52" s="41" t="s">
        <v>98</v>
      </c>
      <c r="B52" s="42">
        <v>1</v>
      </c>
      <c r="C52" s="43"/>
      <c r="D52" s="59">
        <v>15</v>
      </c>
      <c r="E52" s="45" t="str">
        <f t="shared" si="4"/>
        <v/>
      </c>
      <c r="F52" s="46">
        <v>100</v>
      </c>
      <c r="G52" s="47" t="str">
        <f t="shared" si="5"/>
        <v/>
      </c>
      <c r="H52" s="48"/>
      <c r="I52" s="39"/>
      <c r="J52" s="39"/>
    </row>
    <row r="53" spans="1:84" s="49" customFormat="1" ht="13.4" customHeight="1" x14ac:dyDescent="0.3">
      <c r="A53" s="23" t="s">
        <v>99</v>
      </c>
      <c r="B53" s="24"/>
      <c r="C53" s="25"/>
      <c r="D53" s="26"/>
      <c r="E53" s="27" t="str">
        <f t="shared" si="4"/>
        <v/>
      </c>
      <c r="F53" s="27"/>
      <c r="G53" s="28"/>
      <c r="H53" s="28"/>
      <c r="I53" s="29"/>
      <c r="J53" s="30"/>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row>
    <row r="54" spans="1:84" ht="13.4" customHeight="1" x14ac:dyDescent="0.25">
      <c r="A54" s="50" t="s">
        <v>100</v>
      </c>
      <c r="B54" s="51">
        <v>280</v>
      </c>
      <c r="C54" s="52"/>
      <c r="D54" s="53">
        <v>0.25</v>
      </c>
      <c r="E54" s="54" t="str">
        <f t="shared" si="4"/>
        <v/>
      </c>
      <c r="F54" s="55">
        <v>0.5</v>
      </c>
      <c r="G54" s="47" t="str">
        <f t="shared" ref="G54:G90" si="6">_xlfn.IFS(ISNUMBER(C54),F54,C54 = "","")</f>
        <v/>
      </c>
      <c r="H54" s="56"/>
      <c r="I54" s="39"/>
      <c r="J54" s="39"/>
    </row>
    <row r="55" spans="1:84" ht="13.4" customHeight="1" x14ac:dyDescent="0.25">
      <c r="A55" s="31" t="s">
        <v>101</v>
      </c>
      <c r="B55" s="32">
        <v>1</v>
      </c>
      <c r="C55" s="33"/>
      <c r="D55" s="34">
        <v>0.5</v>
      </c>
      <c r="E55" s="35" t="str">
        <f t="shared" si="4"/>
        <v/>
      </c>
      <c r="F55" s="36">
        <v>1</v>
      </c>
      <c r="G55" s="47" t="str">
        <f t="shared" si="6"/>
        <v/>
      </c>
      <c r="H55" s="38"/>
      <c r="I55" s="39"/>
      <c r="J55" s="39"/>
    </row>
    <row r="56" spans="1:84" ht="13.4" customHeight="1" x14ac:dyDescent="0.25">
      <c r="A56" s="31" t="s">
        <v>102</v>
      </c>
      <c r="B56" s="32">
        <v>2</v>
      </c>
      <c r="C56" s="33"/>
      <c r="D56" s="34">
        <v>0.5</v>
      </c>
      <c r="E56" s="35" t="str">
        <f t="shared" si="4"/>
        <v/>
      </c>
      <c r="F56" s="36">
        <v>1</v>
      </c>
      <c r="G56" s="47" t="str">
        <f t="shared" si="6"/>
        <v/>
      </c>
      <c r="H56" s="38"/>
      <c r="I56" s="39"/>
      <c r="J56" s="39"/>
    </row>
    <row r="57" spans="1:84" ht="13.4" customHeight="1" x14ac:dyDescent="0.25">
      <c r="A57" s="31" t="s">
        <v>103</v>
      </c>
      <c r="B57" s="32">
        <v>2</v>
      </c>
      <c r="C57" s="33"/>
      <c r="D57" s="34">
        <v>0.5</v>
      </c>
      <c r="E57" s="35" t="str">
        <f t="shared" si="4"/>
        <v/>
      </c>
      <c r="F57" s="36">
        <v>1</v>
      </c>
      <c r="G57" s="47" t="str">
        <f t="shared" si="6"/>
        <v/>
      </c>
      <c r="H57" s="38"/>
      <c r="I57" s="39"/>
      <c r="J57" s="39"/>
    </row>
    <row r="58" spans="1:84" ht="13.4" customHeight="1" x14ac:dyDescent="0.25">
      <c r="A58" s="31" t="s">
        <v>104</v>
      </c>
      <c r="B58" s="32">
        <v>1</v>
      </c>
      <c r="C58" s="33"/>
      <c r="D58" s="34">
        <v>0.5</v>
      </c>
      <c r="E58" s="35" t="str">
        <f t="shared" si="4"/>
        <v/>
      </c>
      <c r="F58" s="36">
        <v>1</v>
      </c>
      <c r="G58" s="47" t="str">
        <f t="shared" si="6"/>
        <v/>
      </c>
      <c r="H58" s="38"/>
      <c r="I58" s="39"/>
      <c r="J58" s="39"/>
    </row>
    <row r="59" spans="1:84" ht="13.4" customHeight="1" x14ac:dyDescent="0.25">
      <c r="A59" s="31" t="s">
        <v>105</v>
      </c>
      <c r="B59" s="32">
        <v>1</v>
      </c>
      <c r="C59" s="33"/>
      <c r="D59" s="34">
        <v>0.5</v>
      </c>
      <c r="E59" s="35" t="str">
        <f t="shared" si="4"/>
        <v/>
      </c>
      <c r="F59" s="36">
        <v>1</v>
      </c>
      <c r="G59" s="47" t="str">
        <f t="shared" si="6"/>
        <v/>
      </c>
      <c r="H59" s="38"/>
      <c r="I59" s="39"/>
      <c r="J59" s="39"/>
    </row>
    <row r="60" spans="1:84" ht="13.4" customHeight="1" x14ac:dyDescent="0.25">
      <c r="A60" s="31" t="s">
        <v>106</v>
      </c>
      <c r="B60" s="32">
        <v>20</v>
      </c>
      <c r="C60" s="33"/>
      <c r="D60" s="34">
        <v>0.5</v>
      </c>
      <c r="E60" s="35" t="str">
        <f t="shared" si="4"/>
        <v/>
      </c>
      <c r="F60" s="36">
        <v>1</v>
      </c>
      <c r="G60" s="47" t="str">
        <f t="shared" si="6"/>
        <v/>
      </c>
      <c r="H60" s="38"/>
      <c r="I60" s="39"/>
      <c r="J60" s="39"/>
    </row>
    <row r="61" spans="1:84" ht="13.4" customHeight="1" x14ac:dyDescent="0.25">
      <c r="A61" s="31" t="s">
        <v>107</v>
      </c>
      <c r="B61" s="32">
        <v>24</v>
      </c>
      <c r="C61" s="33"/>
      <c r="D61" s="34">
        <v>0.5</v>
      </c>
      <c r="E61" s="35" t="str">
        <f t="shared" si="4"/>
        <v/>
      </c>
      <c r="F61" s="36">
        <v>1</v>
      </c>
      <c r="G61" s="47" t="str">
        <f t="shared" si="6"/>
        <v/>
      </c>
      <c r="H61" s="38"/>
      <c r="I61" s="39"/>
      <c r="J61" s="39"/>
    </row>
    <row r="62" spans="1:84" ht="13.4" customHeight="1" x14ac:dyDescent="0.25">
      <c r="A62" s="31" t="s">
        <v>108</v>
      </c>
      <c r="B62" s="32">
        <v>1</v>
      </c>
      <c r="C62" s="33"/>
      <c r="D62" s="34">
        <v>0.5</v>
      </c>
      <c r="E62" s="35" t="str">
        <f t="shared" si="4"/>
        <v/>
      </c>
      <c r="F62" s="36">
        <v>1</v>
      </c>
      <c r="G62" s="47" t="str">
        <f t="shared" si="6"/>
        <v/>
      </c>
      <c r="H62" s="38"/>
      <c r="I62" s="39"/>
      <c r="J62" s="39"/>
    </row>
    <row r="63" spans="1:84" ht="13.4" customHeight="1" x14ac:dyDescent="0.25">
      <c r="A63" s="31" t="s">
        <v>109</v>
      </c>
      <c r="B63" s="32">
        <v>3</v>
      </c>
      <c r="C63" s="33"/>
      <c r="D63" s="34">
        <v>0.5</v>
      </c>
      <c r="E63" s="35" t="str">
        <f t="shared" si="4"/>
        <v/>
      </c>
      <c r="F63" s="36">
        <v>1</v>
      </c>
      <c r="G63" s="47" t="str">
        <f t="shared" si="6"/>
        <v/>
      </c>
      <c r="H63" s="38"/>
      <c r="I63" s="39"/>
      <c r="J63" s="39"/>
    </row>
    <row r="64" spans="1:84" ht="13.4" customHeight="1" x14ac:dyDescent="0.25">
      <c r="A64" s="31" t="s">
        <v>110</v>
      </c>
      <c r="B64" s="32">
        <v>292</v>
      </c>
      <c r="C64" s="33"/>
      <c r="D64" s="34">
        <v>0.25</v>
      </c>
      <c r="E64" s="35" t="str">
        <f t="shared" si="4"/>
        <v/>
      </c>
      <c r="F64" s="36">
        <v>1</v>
      </c>
      <c r="G64" s="47" t="str">
        <f t="shared" si="6"/>
        <v/>
      </c>
      <c r="H64" s="38"/>
      <c r="I64" s="39"/>
      <c r="J64" s="39"/>
    </row>
    <row r="65" spans="1:10" ht="13.4" customHeight="1" x14ac:dyDescent="0.25">
      <c r="A65" s="31" t="s">
        <v>111</v>
      </c>
      <c r="B65" s="32">
        <v>4</v>
      </c>
      <c r="C65" s="33"/>
      <c r="D65" s="34">
        <v>0.5</v>
      </c>
      <c r="E65" s="35" t="str">
        <f t="shared" si="4"/>
        <v/>
      </c>
      <c r="F65" s="36">
        <v>1</v>
      </c>
      <c r="G65" s="47" t="str">
        <f t="shared" si="6"/>
        <v/>
      </c>
      <c r="H65" s="38"/>
      <c r="I65" s="39"/>
      <c r="J65" s="39"/>
    </row>
    <row r="66" spans="1:10" ht="13.4" customHeight="1" x14ac:dyDescent="0.25">
      <c r="A66" s="31" t="s">
        <v>112</v>
      </c>
      <c r="B66" s="32">
        <v>291</v>
      </c>
      <c r="C66" s="33"/>
      <c r="D66" s="34">
        <v>0.25</v>
      </c>
      <c r="E66" s="35" t="str">
        <f t="shared" si="4"/>
        <v/>
      </c>
      <c r="F66" s="36">
        <v>1</v>
      </c>
      <c r="G66" s="47" t="str">
        <f t="shared" si="6"/>
        <v/>
      </c>
      <c r="H66" s="38"/>
      <c r="I66" s="39"/>
      <c r="J66" s="39"/>
    </row>
    <row r="67" spans="1:10" ht="13.4" customHeight="1" x14ac:dyDescent="0.25">
      <c r="A67" s="31" t="s">
        <v>113</v>
      </c>
      <c r="B67" s="32">
        <v>3</v>
      </c>
      <c r="C67" s="33"/>
      <c r="D67" s="34">
        <v>0.5</v>
      </c>
      <c r="E67" s="35" t="str">
        <f t="shared" si="4"/>
        <v/>
      </c>
      <c r="F67" s="36">
        <v>1</v>
      </c>
      <c r="G67" s="47" t="str">
        <f t="shared" si="6"/>
        <v/>
      </c>
      <c r="H67" s="38"/>
      <c r="I67" s="39"/>
      <c r="J67" s="39"/>
    </row>
    <row r="68" spans="1:10" ht="13.4" customHeight="1" x14ac:dyDescent="0.25">
      <c r="A68" s="31" t="s">
        <v>114</v>
      </c>
      <c r="B68" s="32">
        <v>3</v>
      </c>
      <c r="C68" s="33"/>
      <c r="D68" s="34">
        <v>0.5</v>
      </c>
      <c r="E68" s="35" t="str">
        <f t="shared" si="4"/>
        <v/>
      </c>
      <c r="F68" s="36">
        <v>1</v>
      </c>
      <c r="G68" s="47" t="str">
        <f t="shared" si="6"/>
        <v/>
      </c>
      <c r="H68" s="38"/>
      <c r="I68" s="39"/>
      <c r="J68" s="39"/>
    </row>
    <row r="69" spans="1:10" ht="13.4" customHeight="1" x14ac:dyDescent="0.25">
      <c r="A69" s="31" t="s">
        <v>115</v>
      </c>
      <c r="B69" s="32">
        <v>1</v>
      </c>
      <c r="C69" s="33"/>
      <c r="D69" s="34">
        <v>0.5</v>
      </c>
      <c r="E69" s="35" t="str">
        <f t="shared" ref="E69:E100" si="7">_xlfn.IFS(ISNUMBER(C69),C69*D69,C69 = "","")</f>
        <v/>
      </c>
      <c r="F69" s="36">
        <v>1</v>
      </c>
      <c r="G69" s="47" t="str">
        <f t="shared" si="6"/>
        <v/>
      </c>
      <c r="H69" s="38"/>
      <c r="I69" s="39"/>
      <c r="J69" s="39"/>
    </row>
    <row r="70" spans="1:10" ht="13.4" customHeight="1" x14ac:dyDescent="0.25">
      <c r="A70" s="31" t="s">
        <v>116</v>
      </c>
      <c r="B70" s="32">
        <v>2</v>
      </c>
      <c r="C70" s="33"/>
      <c r="D70" s="34">
        <v>0.5</v>
      </c>
      <c r="E70" s="35" t="str">
        <f t="shared" si="7"/>
        <v/>
      </c>
      <c r="F70" s="36">
        <v>1</v>
      </c>
      <c r="G70" s="47" t="str">
        <f t="shared" si="6"/>
        <v/>
      </c>
      <c r="H70" s="38"/>
      <c r="I70" s="39"/>
      <c r="J70" s="39"/>
    </row>
    <row r="71" spans="1:10" ht="13.4" customHeight="1" x14ac:dyDescent="0.25">
      <c r="A71" s="31" t="s">
        <v>117</v>
      </c>
      <c r="B71" s="32">
        <v>2</v>
      </c>
      <c r="C71" s="33"/>
      <c r="D71" s="34">
        <v>0.5</v>
      </c>
      <c r="E71" s="35" t="str">
        <f t="shared" si="7"/>
        <v/>
      </c>
      <c r="F71" s="36">
        <v>1</v>
      </c>
      <c r="G71" s="47" t="str">
        <f t="shared" si="6"/>
        <v/>
      </c>
      <c r="H71" s="38"/>
      <c r="I71" s="39"/>
      <c r="J71" s="39"/>
    </row>
    <row r="72" spans="1:10" ht="13.4" customHeight="1" x14ac:dyDescent="0.25">
      <c r="A72" s="31" t="s">
        <v>118</v>
      </c>
      <c r="B72" s="32">
        <v>2</v>
      </c>
      <c r="C72" s="33"/>
      <c r="D72" s="34">
        <v>0.5</v>
      </c>
      <c r="E72" s="35" t="str">
        <f t="shared" si="7"/>
        <v/>
      </c>
      <c r="F72" s="36">
        <v>1</v>
      </c>
      <c r="G72" s="47" t="str">
        <f t="shared" si="6"/>
        <v/>
      </c>
      <c r="H72" s="38"/>
      <c r="I72" s="39"/>
      <c r="J72" s="39"/>
    </row>
    <row r="73" spans="1:10" ht="13.4" customHeight="1" x14ac:dyDescent="0.25">
      <c r="A73" s="31" t="s">
        <v>119</v>
      </c>
      <c r="B73" s="32">
        <v>2</v>
      </c>
      <c r="C73" s="33"/>
      <c r="D73" s="34">
        <v>0.5</v>
      </c>
      <c r="E73" s="35" t="str">
        <f t="shared" si="7"/>
        <v/>
      </c>
      <c r="F73" s="36">
        <v>1</v>
      </c>
      <c r="G73" s="47" t="str">
        <f t="shared" si="6"/>
        <v/>
      </c>
      <c r="H73" s="38"/>
      <c r="I73" s="39"/>
      <c r="J73" s="39"/>
    </row>
    <row r="74" spans="1:10" ht="13.4" customHeight="1" x14ac:dyDescent="0.25">
      <c r="A74" s="31" t="s">
        <v>120</v>
      </c>
      <c r="B74" s="32">
        <v>302</v>
      </c>
      <c r="C74" s="33"/>
      <c r="D74" s="34">
        <v>0.25</v>
      </c>
      <c r="E74" s="35" t="str">
        <f t="shared" si="7"/>
        <v/>
      </c>
      <c r="F74" s="36">
        <v>1</v>
      </c>
      <c r="G74" s="47" t="str">
        <f t="shared" si="6"/>
        <v/>
      </c>
      <c r="H74" s="38"/>
      <c r="I74" s="39"/>
      <c r="J74" s="39"/>
    </row>
    <row r="75" spans="1:10" ht="13.4" customHeight="1" x14ac:dyDescent="0.25">
      <c r="A75" s="31" t="s">
        <v>121</v>
      </c>
      <c r="B75" s="32">
        <v>14</v>
      </c>
      <c r="C75" s="33"/>
      <c r="D75" s="34">
        <v>0.5</v>
      </c>
      <c r="E75" s="35" t="str">
        <f t="shared" si="7"/>
        <v/>
      </c>
      <c r="F75" s="36">
        <v>1</v>
      </c>
      <c r="G75" s="47" t="str">
        <f t="shared" si="6"/>
        <v/>
      </c>
      <c r="H75" s="38"/>
      <c r="I75" s="39"/>
      <c r="J75" s="39"/>
    </row>
    <row r="76" spans="1:10" ht="13.4" customHeight="1" x14ac:dyDescent="0.25">
      <c r="A76" s="31" t="s">
        <v>122</v>
      </c>
      <c r="B76" s="32">
        <v>1</v>
      </c>
      <c r="C76" s="33"/>
      <c r="D76" s="34">
        <v>0.5</v>
      </c>
      <c r="E76" s="35" t="str">
        <f t="shared" si="7"/>
        <v/>
      </c>
      <c r="F76" s="36">
        <v>1</v>
      </c>
      <c r="G76" s="47" t="str">
        <f t="shared" si="6"/>
        <v/>
      </c>
      <c r="H76" s="38"/>
      <c r="I76" s="39"/>
      <c r="J76" s="39"/>
    </row>
    <row r="77" spans="1:10" ht="13.4" customHeight="1" x14ac:dyDescent="0.25">
      <c r="A77" s="31" t="s">
        <v>123</v>
      </c>
      <c r="B77" s="32">
        <v>1</v>
      </c>
      <c r="C77" s="33"/>
      <c r="D77" s="34">
        <v>0.5</v>
      </c>
      <c r="E77" s="35" t="str">
        <f t="shared" si="7"/>
        <v/>
      </c>
      <c r="F77" s="36">
        <v>1</v>
      </c>
      <c r="G77" s="47" t="str">
        <f t="shared" si="6"/>
        <v/>
      </c>
      <c r="H77" s="38"/>
      <c r="I77" s="39"/>
      <c r="J77" s="39"/>
    </row>
    <row r="78" spans="1:10" ht="13.4" customHeight="1" x14ac:dyDescent="0.25">
      <c r="A78" s="31" t="s">
        <v>124</v>
      </c>
      <c r="B78" s="32">
        <v>1</v>
      </c>
      <c r="C78" s="33"/>
      <c r="D78" s="34">
        <v>0.5</v>
      </c>
      <c r="E78" s="35" t="str">
        <f t="shared" si="7"/>
        <v/>
      </c>
      <c r="F78" s="36">
        <v>1</v>
      </c>
      <c r="G78" s="47" t="str">
        <f t="shared" si="6"/>
        <v/>
      </c>
      <c r="H78" s="38"/>
      <c r="I78" s="39"/>
      <c r="J78" s="39"/>
    </row>
    <row r="79" spans="1:10" ht="13.4" customHeight="1" x14ac:dyDescent="0.25">
      <c r="A79" s="31" t="s">
        <v>125</v>
      </c>
      <c r="B79" s="32">
        <v>2</v>
      </c>
      <c r="C79" s="33"/>
      <c r="D79" s="34">
        <v>0.5</v>
      </c>
      <c r="E79" s="35" t="str">
        <f t="shared" si="7"/>
        <v/>
      </c>
      <c r="F79" s="36">
        <v>1</v>
      </c>
      <c r="G79" s="47" t="str">
        <f t="shared" si="6"/>
        <v/>
      </c>
      <c r="H79" s="38"/>
      <c r="I79" s="39"/>
      <c r="J79" s="39"/>
    </row>
    <row r="80" spans="1:10" ht="13.4" customHeight="1" x14ac:dyDescent="0.25">
      <c r="A80" s="31" t="s">
        <v>126</v>
      </c>
      <c r="B80" s="32">
        <v>6</v>
      </c>
      <c r="C80" s="33"/>
      <c r="D80" s="34">
        <v>0.5</v>
      </c>
      <c r="E80" s="35" t="str">
        <f t="shared" si="7"/>
        <v/>
      </c>
      <c r="F80" s="36">
        <v>1</v>
      </c>
      <c r="G80" s="47" t="str">
        <f t="shared" si="6"/>
        <v/>
      </c>
      <c r="H80" s="38"/>
      <c r="I80" s="39"/>
      <c r="J80" s="39"/>
    </row>
    <row r="81" spans="1:84" ht="13.4" customHeight="1" x14ac:dyDescent="0.25">
      <c r="A81" s="31" t="s">
        <v>127</v>
      </c>
      <c r="B81" s="32">
        <v>1</v>
      </c>
      <c r="C81" s="33"/>
      <c r="D81" s="34">
        <v>0.5</v>
      </c>
      <c r="E81" s="35" t="str">
        <f t="shared" si="7"/>
        <v/>
      </c>
      <c r="F81" s="36">
        <v>1</v>
      </c>
      <c r="G81" s="47" t="str">
        <f t="shared" si="6"/>
        <v/>
      </c>
      <c r="H81" s="38"/>
      <c r="I81" s="39"/>
      <c r="J81" s="39"/>
    </row>
    <row r="82" spans="1:84" ht="13.4" customHeight="1" x14ac:dyDescent="0.25">
      <c r="A82" s="31" t="s">
        <v>128</v>
      </c>
      <c r="B82" s="32">
        <v>131</v>
      </c>
      <c r="C82" s="33"/>
      <c r="D82" s="34">
        <v>0.5</v>
      </c>
      <c r="E82" s="35" t="str">
        <f t="shared" si="7"/>
        <v/>
      </c>
      <c r="F82" s="36">
        <v>1</v>
      </c>
      <c r="G82" s="47" t="str">
        <f t="shared" si="6"/>
        <v/>
      </c>
      <c r="H82" s="38"/>
      <c r="I82" s="39"/>
      <c r="J82" s="39"/>
    </row>
    <row r="83" spans="1:84" ht="13.4" customHeight="1" x14ac:dyDescent="0.25">
      <c r="A83" s="31" t="s">
        <v>129</v>
      </c>
      <c r="B83" s="32">
        <v>2</v>
      </c>
      <c r="C83" s="33"/>
      <c r="D83" s="34">
        <v>0.5</v>
      </c>
      <c r="E83" s="35" t="str">
        <f t="shared" si="7"/>
        <v/>
      </c>
      <c r="F83" s="36">
        <v>1</v>
      </c>
      <c r="G83" s="47" t="str">
        <f t="shared" si="6"/>
        <v/>
      </c>
      <c r="H83" s="38"/>
      <c r="I83" s="39"/>
      <c r="J83" s="39"/>
    </row>
    <row r="84" spans="1:84" ht="13.4" customHeight="1" x14ac:dyDescent="0.25">
      <c r="A84" s="31" t="s">
        <v>130</v>
      </c>
      <c r="B84" s="32">
        <v>3</v>
      </c>
      <c r="C84" s="33"/>
      <c r="D84" s="34">
        <v>0.5</v>
      </c>
      <c r="E84" s="35" t="str">
        <f t="shared" si="7"/>
        <v/>
      </c>
      <c r="F84" s="36">
        <v>1</v>
      </c>
      <c r="G84" s="47" t="str">
        <f t="shared" si="6"/>
        <v/>
      </c>
      <c r="H84" s="38"/>
      <c r="I84" s="39"/>
      <c r="J84" s="39"/>
    </row>
    <row r="85" spans="1:84" ht="13.4" customHeight="1" x14ac:dyDescent="0.25">
      <c r="A85" s="31" t="s">
        <v>131</v>
      </c>
      <c r="B85" s="32">
        <v>3</v>
      </c>
      <c r="C85" s="33"/>
      <c r="D85" s="34">
        <v>0.5</v>
      </c>
      <c r="E85" s="35" t="str">
        <f t="shared" si="7"/>
        <v/>
      </c>
      <c r="F85" s="36">
        <v>1</v>
      </c>
      <c r="G85" s="47" t="str">
        <f t="shared" si="6"/>
        <v/>
      </c>
      <c r="H85" s="38"/>
      <c r="I85" s="39"/>
      <c r="J85" s="39"/>
    </row>
    <row r="86" spans="1:84" ht="13.4" customHeight="1" x14ac:dyDescent="0.25">
      <c r="A86" s="31" t="s">
        <v>132</v>
      </c>
      <c r="B86" s="32">
        <v>3</v>
      </c>
      <c r="C86" s="33"/>
      <c r="D86" s="34">
        <v>0.5</v>
      </c>
      <c r="E86" s="35" t="str">
        <f t="shared" si="7"/>
        <v/>
      </c>
      <c r="F86" s="36">
        <v>1</v>
      </c>
      <c r="G86" s="47" t="str">
        <f t="shared" si="6"/>
        <v/>
      </c>
      <c r="H86" s="38"/>
      <c r="I86" s="39"/>
      <c r="J86" s="39"/>
    </row>
    <row r="87" spans="1:84" ht="13.4" customHeight="1" x14ac:dyDescent="0.25">
      <c r="A87" s="31" t="s">
        <v>133</v>
      </c>
      <c r="B87" s="32">
        <v>2</v>
      </c>
      <c r="C87" s="33"/>
      <c r="D87" s="34">
        <v>0.5</v>
      </c>
      <c r="E87" s="35" t="str">
        <f t="shared" si="7"/>
        <v/>
      </c>
      <c r="F87" s="36">
        <v>1</v>
      </c>
      <c r="G87" s="47" t="str">
        <f t="shared" si="6"/>
        <v/>
      </c>
      <c r="H87" s="38"/>
      <c r="I87" s="39"/>
      <c r="J87" s="39"/>
    </row>
    <row r="88" spans="1:84" ht="13.4" customHeight="1" x14ac:dyDescent="0.25">
      <c r="A88" s="31" t="s">
        <v>134</v>
      </c>
      <c r="B88" s="32">
        <v>1</v>
      </c>
      <c r="C88" s="33"/>
      <c r="D88" s="34">
        <v>0.5</v>
      </c>
      <c r="E88" s="35" t="str">
        <f t="shared" si="7"/>
        <v/>
      </c>
      <c r="F88" s="36">
        <v>1</v>
      </c>
      <c r="G88" s="47" t="str">
        <f t="shared" si="6"/>
        <v/>
      </c>
      <c r="H88" s="38"/>
      <c r="I88" s="39"/>
      <c r="J88" s="39"/>
    </row>
    <row r="89" spans="1:84" ht="13.4" customHeight="1" x14ac:dyDescent="0.25">
      <c r="A89" s="31" t="s">
        <v>135</v>
      </c>
      <c r="B89" s="32">
        <v>2</v>
      </c>
      <c r="C89" s="33"/>
      <c r="D89" s="34">
        <v>0.5</v>
      </c>
      <c r="E89" s="35" t="str">
        <f t="shared" si="7"/>
        <v/>
      </c>
      <c r="F89" s="36">
        <v>1</v>
      </c>
      <c r="G89" s="47" t="str">
        <f t="shared" si="6"/>
        <v/>
      </c>
      <c r="H89" s="38"/>
      <c r="I89" s="39"/>
      <c r="J89" s="39"/>
    </row>
    <row r="90" spans="1:84" ht="13.4" customHeight="1" x14ac:dyDescent="0.25">
      <c r="A90" s="41" t="s">
        <v>136</v>
      </c>
      <c r="B90" s="42">
        <v>2</v>
      </c>
      <c r="C90" s="43"/>
      <c r="D90" s="44">
        <v>0.5</v>
      </c>
      <c r="E90" s="45" t="str">
        <f t="shared" si="7"/>
        <v/>
      </c>
      <c r="F90" s="46">
        <v>1</v>
      </c>
      <c r="G90" s="47" t="str">
        <f t="shared" si="6"/>
        <v/>
      </c>
      <c r="H90" s="48"/>
      <c r="I90" s="39"/>
      <c r="J90" s="39"/>
    </row>
    <row r="91" spans="1:84" s="49" customFormat="1" ht="13.4" customHeight="1" x14ac:dyDescent="0.3">
      <c r="A91" s="60" t="s">
        <v>137</v>
      </c>
      <c r="B91" s="61"/>
      <c r="C91" s="62"/>
      <c r="D91" s="63"/>
      <c r="E91" s="64" t="str">
        <f t="shared" si="7"/>
        <v/>
      </c>
      <c r="F91" s="64"/>
      <c r="G91" s="64"/>
      <c r="H91" s="65"/>
      <c r="I91" s="66"/>
      <c r="J91" s="67"/>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row>
    <row r="92" spans="1:84" ht="13.4" customHeight="1" x14ac:dyDescent="0.25">
      <c r="A92" s="50" t="s">
        <v>138</v>
      </c>
      <c r="B92" s="51">
        <v>143</v>
      </c>
      <c r="C92" s="52"/>
      <c r="D92" s="53">
        <v>9</v>
      </c>
      <c r="E92" s="54" t="str">
        <f t="shared" si="7"/>
        <v/>
      </c>
      <c r="F92" s="55">
        <v>18</v>
      </c>
      <c r="G92" s="47" t="str">
        <f t="shared" ref="G92:G103" si="8">_xlfn.IFS(ISNUMBER(C92),F92,C92 = "","")</f>
        <v/>
      </c>
      <c r="H92" s="56"/>
      <c r="I92" s="39"/>
      <c r="J92" s="39"/>
    </row>
    <row r="93" spans="1:84" ht="13.4" customHeight="1" x14ac:dyDescent="0.25">
      <c r="A93" s="31" t="s">
        <v>139</v>
      </c>
      <c r="B93" s="32">
        <v>212</v>
      </c>
      <c r="C93" s="33"/>
      <c r="D93" s="34">
        <v>6</v>
      </c>
      <c r="E93" s="35" t="str">
        <f t="shared" si="7"/>
        <v/>
      </c>
      <c r="F93" s="36">
        <v>12</v>
      </c>
      <c r="G93" s="47" t="str">
        <f t="shared" si="8"/>
        <v/>
      </c>
      <c r="H93" s="38"/>
      <c r="I93" s="39"/>
      <c r="J93" s="39"/>
    </row>
    <row r="94" spans="1:84" ht="13.4" customHeight="1" x14ac:dyDescent="0.25">
      <c r="A94" s="31" t="s">
        <v>140</v>
      </c>
      <c r="B94" s="32">
        <v>108</v>
      </c>
      <c r="C94" s="33"/>
      <c r="D94" s="34">
        <v>12</v>
      </c>
      <c r="E94" s="35" t="str">
        <f t="shared" si="7"/>
        <v/>
      </c>
      <c r="F94" s="36">
        <v>24</v>
      </c>
      <c r="G94" s="47" t="str">
        <f t="shared" si="8"/>
        <v/>
      </c>
      <c r="H94" s="38"/>
      <c r="I94" s="39"/>
      <c r="J94" s="39"/>
    </row>
    <row r="95" spans="1:84" ht="13.4" customHeight="1" x14ac:dyDescent="0.25">
      <c r="A95" s="31" t="s">
        <v>141</v>
      </c>
      <c r="B95" s="32">
        <v>2</v>
      </c>
      <c r="C95" s="33"/>
      <c r="D95" s="34">
        <v>4</v>
      </c>
      <c r="E95" s="35" t="str">
        <f t="shared" si="7"/>
        <v/>
      </c>
      <c r="F95" s="36">
        <v>10</v>
      </c>
      <c r="G95" s="47" t="str">
        <f t="shared" si="8"/>
        <v/>
      </c>
      <c r="H95" s="38"/>
      <c r="I95" s="39"/>
      <c r="J95" s="39"/>
    </row>
    <row r="96" spans="1:84" ht="13.4" customHeight="1" x14ac:dyDescent="0.25">
      <c r="A96" s="31" t="s">
        <v>142</v>
      </c>
      <c r="B96" s="32">
        <v>6</v>
      </c>
      <c r="C96" s="33"/>
      <c r="D96" s="34">
        <v>5</v>
      </c>
      <c r="E96" s="35" t="str">
        <f t="shared" si="7"/>
        <v/>
      </c>
      <c r="F96" s="36">
        <v>18</v>
      </c>
      <c r="G96" s="47" t="str">
        <f t="shared" si="8"/>
        <v/>
      </c>
      <c r="H96" s="38"/>
      <c r="I96" s="39"/>
      <c r="J96" s="39"/>
    </row>
    <row r="97" spans="1:84" ht="13.4" customHeight="1" x14ac:dyDescent="0.25">
      <c r="A97" s="31" t="s">
        <v>143</v>
      </c>
      <c r="B97" s="32">
        <v>1</v>
      </c>
      <c r="C97" s="33"/>
      <c r="D97" s="34">
        <v>0.5</v>
      </c>
      <c r="E97" s="35" t="str">
        <f t="shared" si="7"/>
        <v/>
      </c>
      <c r="F97" s="36">
        <v>1</v>
      </c>
      <c r="G97" s="47" t="str">
        <f t="shared" si="8"/>
        <v/>
      </c>
      <c r="H97" s="38"/>
      <c r="I97" s="39"/>
      <c r="J97" s="39"/>
    </row>
    <row r="98" spans="1:84" ht="13.4" customHeight="1" x14ac:dyDescent="0.25">
      <c r="A98" s="31" t="s">
        <v>144</v>
      </c>
      <c r="B98" s="32">
        <v>6</v>
      </c>
      <c r="C98" s="33"/>
      <c r="D98" s="34">
        <v>1</v>
      </c>
      <c r="E98" s="35" t="str">
        <f t="shared" si="7"/>
        <v/>
      </c>
      <c r="F98" s="36">
        <v>3</v>
      </c>
      <c r="G98" s="47" t="str">
        <f t="shared" si="8"/>
        <v/>
      </c>
      <c r="H98" s="38"/>
      <c r="I98" s="39"/>
      <c r="J98" s="39"/>
    </row>
    <row r="99" spans="1:84" ht="13.4" customHeight="1" x14ac:dyDescent="0.25">
      <c r="A99" s="31" t="s">
        <v>145</v>
      </c>
      <c r="B99" s="32">
        <v>27</v>
      </c>
      <c r="C99" s="33"/>
      <c r="D99" s="34">
        <v>1</v>
      </c>
      <c r="E99" s="35" t="str">
        <f t="shared" si="7"/>
        <v/>
      </c>
      <c r="F99" s="36">
        <v>10</v>
      </c>
      <c r="G99" s="47" t="str">
        <f t="shared" si="8"/>
        <v/>
      </c>
      <c r="H99" s="38"/>
      <c r="I99" s="39"/>
      <c r="J99" s="39"/>
    </row>
    <row r="100" spans="1:84" ht="13.4" customHeight="1" x14ac:dyDescent="0.25">
      <c r="A100" s="31" t="s">
        <v>146</v>
      </c>
      <c r="B100" s="32">
        <v>2</v>
      </c>
      <c r="C100" s="33"/>
      <c r="D100" s="34">
        <v>1</v>
      </c>
      <c r="E100" s="35" t="str">
        <f t="shared" si="7"/>
        <v/>
      </c>
      <c r="F100" s="36">
        <v>3</v>
      </c>
      <c r="G100" s="47" t="str">
        <f t="shared" si="8"/>
        <v/>
      </c>
      <c r="H100" s="38"/>
      <c r="I100" s="39"/>
      <c r="J100" s="39"/>
    </row>
    <row r="101" spans="1:84" ht="13.4" customHeight="1" x14ac:dyDescent="0.25">
      <c r="A101" s="31" t="s">
        <v>147</v>
      </c>
      <c r="B101" s="32">
        <v>8</v>
      </c>
      <c r="C101" s="33"/>
      <c r="D101" s="34">
        <v>1</v>
      </c>
      <c r="E101" s="35" t="str">
        <f t="shared" ref="E101:E105" si="9">_xlfn.IFS(ISNUMBER(C101),C101*D101,C101 = "","")</f>
        <v/>
      </c>
      <c r="F101" s="36">
        <v>3</v>
      </c>
      <c r="G101" s="47" t="str">
        <f t="shared" si="8"/>
        <v/>
      </c>
      <c r="H101" s="38"/>
      <c r="I101" s="39"/>
      <c r="J101" s="39"/>
    </row>
    <row r="102" spans="1:84" ht="13.4" customHeight="1" x14ac:dyDescent="0.25">
      <c r="A102" s="31" t="s">
        <v>148</v>
      </c>
      <c r="B102" s="32">
        <v>105</v>
      </c>
      <c r="C102" s="33"/>
      <c r="D102" s="34">
        <v>0.25</v>
      </c>
      <c r="E102" s="35" t="str">
        <f t="shared" si="9"/>
        <v/>
      </c>
      <c r="F102" s="36">
        <v>0.5</v>
      </c>
      <c r="G102" s="47" t="str">
        <f t="shared" si="8"/>
        <v/>
      </c>
      <c r="H102" s="38"/>
      <c r="I102" s="39"/>
      <c r="J102" s="39"/>
    </row>
    <row r="103" spans="1:84" ht="13.4" customHeight="1" x14ac:dyDescent="0.25">
      <c r="A103" s="41" t="s">
        <v>149</v>
      </c>
      <c r="B103" s="42">
        <v>18</v>
      </c>
      <c r="C103" s="43"/>
      <c r="D103" s="44">
        <v>6</v>
      </c>
      <c r="E103" s="45" t="str">
        <f t="shared" si="9"/>
        <v/>
      </c>
      <c r="F103" s="46">
        <v>12</v>
      </c>
      <c r="G103" s="47" t="str">
        <f t="shared" si="8"/>
        <v/>
      </c>
      <c r="H103" s="48"/>
      <c r="I103" s="39"/>
      <c r="J103" s="39"/>
    </row>
    <row r="104" spans="1:84" s="49" customFormat="1" ht="13" x14ac:dyDescent="0.3">
      <c r="A104" s="60" t="s">
        <v>150</v>
      </c>
      <c r="B104" s="61"/>
      <c r="C104" s="62"/>
      <c r="D104" s="63"/>
      <c r="E104" s="64" t="str">
        <f t="shared" si="9"/>
        <v/>
      </c>
      <c r="F104" s="64"/>
      <c r="G104" s="66"/>
      <c r="H104" s="66"/>
      <c r="I104" s="66"/>
      <c r="J104" s="67"/>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row>
    <row r="105" spans="1:84" x14ac:dyDescent="0.25">
      <c r="A105" s="50" t="s">
        <v>151</v>
      </c>
      <c r="B105" s="68">
        <v>2</v>
      </c>
      <c r="C105" s="69"/>
      <c r="D105" s="70">
        <v>2</v>
      </c>
      <c r="E105" s="54" t="str">
        <f t="shared" si="9"/>
        <v/>
      </c>
      <c r="F105" s="71">
        <v>10</v>
      </c>
      <c r="G105" s="37" t="str">
        <f>_xlfn.IFS(ISNUMBER(C105),F105,C105 = "","")</f>
        <v/>
      </c>
      <c r="H105" s="50"/>
      <c r="I105" s="72"/>
      <c r="J105" s="72"/>
    </row>
  </sheetData>
  <sheetProtection algorithmName="SHA-512" hashValue="js65iph+uHCn1Rlb1erK4L8bnALV2MwdTYuaVrWH8pVR7uvnWi3qXnF2sG5bODE3OOwRb402S+HBnNvjF2HcJw==" saltValue="HZNBexmBouZk3tsg2CIFEA==" spinCount="100000" sheet="1" objects="1" scenarios="1"/>
  <autoFilter ref="A2:AMI2" xr:uid="{EAE451B3-0072-42F1-AB4D-C3397F10391A}"/>
  <mergeCells count="8">
    <mergeCell ref="G1:G2"/>
    <mergeCell ref="H1:H2"/>
    <mergeCell ref="A1:A2"/>
    <mergeCell ref="B1:B2"/>
    <mergeCell ref="C1:C2"/>
    <mergeCell ref="D1:D2"/>
    <mergeCell ref="E1:E2"/>
    <mergeCell ref="F1:F2"/>
  </mergeCells>
  <printOptions horizontalCentered="1"/>
  <pageMargins left="0.19685039370078741" right="0.19685039370078741" top="0.39370078740157483" bottom="0.39370078740157483" header="0.19685039370078741" footer="0.19685039370078741"/>
  <pageSetup paperSize="9" scale="52" orientation="portrait" useFirstPageNumber="1" r:id="rId1"/>
  <headerFooter>
    <oddHeader>&amp;C&amp;"Times New Roman,Normal"&amp;12&amp;A&amp;R062024v1</oddHeader>
    <oddFooter>&amp;C&amp;"Times New Roman,Normal"&amp;12Page &amp;P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Convention de prêt</vt:lpstr>
      <vt:lpstr>Particuliers</vt:lpstr>
      <vt:lpstr>Particuliers!Impression_des_titres</vt:lpstr>
      <vt:lpstr>'Convention de prêt'!Zone_d_impression</vt:lpstr>
      <vt:lpstr>Particuliers!Zone_d_impression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Carole MEUNIER</dc:creator>
  <cp:lastModifiedBy>Carole MEUNIER</cp:lastModifiedBy>
  <cp:lastPrinted>2024-06-13T07:08:37Z</cp:lastPrinted>
  <dcterms:created xsi:type="dcterms:W3CDTF">2024-05-30T20:57:21Z</dcterms:created>
  <dcterms:modified xsi:type="dcterms:W3CDTF">2024-06-13T07:10:28Z</dcterms:modified>
</cp:coreProperties>
</file>